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internal.vic.gov.au\DTF\HomeDirs1\VCC\Desktop\"/>
    </mc:Choice>
  </mc:AlternateContent>
  <xr:revisionPtr revIDLastSave="0" documentId="8_{D4F3A4F6-C369-4A97-9E17-91CBEBA88A48}" xr6:coauthVersionLast="47" xr6:coauthVersionMax="47" xr10:uidLastSave="{00000000-0000-0000-0000-000000000000}"/>
  <bookViews>
    <workbookView xWindow="-120" yWindow="-120" windowWidth="29040" windowHeight="15840" tabRatio="320" xr2:uid="{00000000-000D-0000-FFFF-FFFF00000000}"/>
  </bookViews>
  <sheets>
    <sheet name="Measures" sheetId="2" r:id="rId1"/>
    <sheet name="AO sample report" sheetId="3" r:id="rId2"/>
    <sheet name="CPO sample report" sheetId="5" r:id="rId3"/>
    <sheet name="Sheet1" sheetId="6" r:id="rId4"/>
    <sheet name="Sheet2" sheetId="7" r:id="rId5"/>
  </sheets>
  <definedNames>
    <definedName name="_xlnm.Print_Area" localSheetId="1">'AO sample report'!$A$1:$R$37</definedName>
    <definedName name="_xlnm.Print_Area" localSheetId="2">'CPO sample report'!$A$1:$V$54</definedName>
    <definedName name="_xlnm.Print_Area" localSheetId="0">Measures!$A$1:$K$53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31" i="3" l="1"/>
  <c r="V23" i="3"/>
  <c r="V20" i="3"/>
  <c r="V21" i="3" s="1"/>
  <c r="V12" i="3"/>
  <c r="W12" i="3" s="1"/>
  <c r="X12" i="3" s="1"/>
  <c r="Y12" i="3" s="1"/>
  <c r="Z12" i="3" s="1"/>
  <c r="AA12" i="3" s="1"/>
  <c r="AB12" i="3" s="1"/>
  <c r="AC12" i="3" s="1"/>
  <c r="AD12" i="3" s="1"/>
  <c r="AE12" i="3" s="1"/>
  <c r="AF12" i="3" s="1"/>
  <c r="AG12" i="3" s="1"/>
  <c r="AF33" i="5"/>
  <c r="Z25" i="5" l="1"/>
  <c r="Z22" i="5"/>
  <c r="Z23" i="5" s="1"/>
  <c r="Z14" i="5" l="1"/>
  <c r="AA14" i="5" s="1"/>
  <c r="AB14" i="5" s="1"/>
  <c r="AC14" i="5" s="1"/>
  <c r="AD14" i="5" s="1"/>
  <c r="AE14" i="5" s="1"/>
  <c r="AF14" i="5" s="1"/>
  <c r="AG14" i="5" s="1"/>
  <c r="AH14" i="5" s="1"/>
  <c r="AI14" i="5" s="1"/>
  <c r="AJ14" i="5" s="1"/>
  <c r="AK14" i="5" s="1"/>
</calcChain>
</file>

<file path=xl/sharedStrings.xml><?xml version="1.0" encoding="utf-8"?>
<sst xmlns="http://schemas.openxmlformats.org/spreadsheetml/2006/main" count="481" uniqueCount="196">
  <si>
    <t>Area</t>
  </si>
  <si>
    <t>Procurement performance management tool</t>
  </si>
  <si>
    <t>Clients and suppliers</t>
  </si>
  <si>
    <t>Base level measure</t>
  </si>
  <si>
    <t>Serial</t>
  </si>
  <si>
    <t>Measure</t>
  </si>
  <si>
    <t>Suggested metric</t>
  </si>
  <si>
    <t>Target</t>
  </si>
  <si>
    <t>Data source</t>
  </si>
  <si>
    <t>Suggested metric for Accountable Officer</t>
  </si>
  <si>
    <t>Accountable officer</t>
  </si>
  <si>
    <t>Suggested performance measures for an organisation to report against</t>
  </si>
  <si>
    <t>1.01</t>
  </si>
  <si>
    <t>Financial</t>
  </si>
  <si>
    <t>Y</t>
  </si>
  <si>
    <t>Top 10 suppliers by total spend</t>
  </si>
  <si>
    <t>Operational</t>
  </si>
  <si>
    <t>Top 10 procurement-related risks present in the organisation</t>
  </si>
  <si>
    <t>Completion date</t>
  </si>
  <si>
    <t>Progress towards planned date to report customer satisfaction</t>
  </si>
  <si>
    <t>Progress towards planned date to report supplier performance</t>
  </si>
  <si>
    <t>Profile of key customers and assessment of customer satisfaction</t>
  </si>
  <si>
    <t>Profile poor performing suppliers (based on self assessment)</t>
  </si>
  <si>
    <t>People</t>
  </si>
  <si>
    <t>No. of staff in central procurement team (central and regional personnel)</t>
  </si>
  <si>
    <t>Procurement staff (qualification)</t>
  </si>
  <si>
    <t>Completion date to actual date</t>
  </si>
  <si>
    <t xml:space="preserve">Procurement team capability </t>
  </si>
  <si>
    <t>Strategy and structures are in place to address capability, resourcing and training needs</t>
  </si>
  <si>
    <t>Due for completion</t>
  </si>
  <si>
    <t xml:space="preserve"> </t>
  </si>
  <si>
    <t>Yes</t>
  </si>
  <si>
    <t>Cost of procurement function/total procurement spend</t>
  </si>
  <si>
    <r>
      <rPr>
        <b/>
        <sz val="11"/>
        <rFont val="Calibri"/>
        <family val="2"/>
        <scheme val="minor"/>
      </rPr>
      <t>CONTEXT:</t>
    </r>
    <r>
      <rPr>
        <sz val="11"/>
        <rFont val="Calibri"/>
        <family val="2"/>
        <scheme val="minor"/>
      </rPr>
      <t xml:space="preserve"> Managing your organisation's performance is an integral component of good governance and improving procurement outcomes. The performance management tool provides a basis for continuous improvement and reporting to internal and external stakeholders. The tool lists a number of measures to report against. Areas noted with 'Y' are suggested as minimum reporting standards for performance management. The greater the number of indicators reported against, the more comprehensive an overview of performance. The tool should be tailored to reflect the specific performance measures applicable to the structure of your organisation and the complexity of your procurement activities. The  tool provides two examples that detail how relevant elements of the tool can be synthesised to present performance measures to internal and external stakeholders.</t>
    </r>
  </si>
  <si>
    <t>Summary of procurement complexity (i.e. $ spend under transactional, $ spend under focused)</t>
  </si>
  <si>
    <t>Top five categories of spend</t>
  </si>
  <si>
    <t>Procurement savings against annual procurement plan</t>
  </si>
  <si>
    <t>Total contestable spend for proposed procurement</t>
  </si>
  <si>
    <t>Procurement spend by category</t>
  </si>
  <si>
    <t>Procurement spend by supplier (i.e. supplier share)</t>
  </si>
  <si>
    <t>Off-contract spend</t>
  </si>
  <si>
    <t>Cost of procurement function</t>
  </si>
  <si>
    <t>List of short-term procurement improvement initiatives and delivery dates</t>
  </si>
  <si>
    <t>List of long-term procurement improvement initiatives and delivery dates</t>
  </si>
  <si>
    <t>Number of contracts under management</t>
  </si>
  <si>
    <t>Contract management load (e.g. resourcing)</t>
  </si>
  <si>
    <t>Contracts approaching renewals or expiry</t>
  </si>
  <si>
    <t>Contracts past expiry date</t>
  </si>
  <si>
    <t>Failure to review performance by contract</t>
  </si>
  <si>
    <t>Value targets included in contracts</t>
  </si>
  <si>
    <t>Conflicts of interest</t>
  </si>
  <si>
    <t>Continuous improvement</t>
  </si>
  <si>
    <t xml:space="preserve">Risk management (Number of high-rated risks) </t>
  </si>
  <si>
    <t>Risk management (open issues ageing)</t>
  </si>
  <si>
    <t>Organisation-wide procurement plan and strategy developed</t>
  </si>
  <si>
    <t>Audit frequency</t>
  </si>
  <si>
    <t>Non-compliance rate</t>
  </si>
  <si>
    <t>Contract splitting reductions</t>
  </si>
  <si>
    <t>Customer satisfaction rating</t>
  </si>
  <si>
    <t>Supplier performance (maximum of five for top segments)</t>
  </si>
  <si>
    <t>Supplier reporting</t>
  </si>
  <si>
    <t>Service standard</t>
  </si>
  <si>
    <t>Capability assessment of procurement staff completed</t>
  </si>
  <si>
    <t>Mandatory conflict of interest and ethics training</t>
  </si>
  <si>
    <t>Number of contract managers appropriately trained/skilled</t>
  </si>
  <si>
    <t>Number of procurement staff trained for tenders</t>
  </si>
  <si>
    <t>No metric – profile only</t>
  </si>
  <si>
    <t xml:space="preserve">Actual procurement savings/procurement budget </t>
  </si>
  <si>
    <t>Off contract spend/spend to date</t>
  </si>
  <si>
    <t>Number of contracts under management per contract manager</t>
  </si>
  <si>
    <t>Number of contracts due for renewal or expiry in the next three months</t>
  </si>
  <si>
    <t>Number of contracts expired but still in operation</t>
  </si>
  <si>
    <t>Number of failures to undertake performance reviews/No. of contracts under management</t>
  </si>
  <si>
    <t>Per cent of contracts that include KPI targets</t>
  </si>
  <si>
    <t>Number of COIs declared</t>
  </si>
  <si>
    <t>Number of continuous improvement opportunities implemented/Number of continuous improvement opportunities identified</t>
  </si>
  <si>
    <t>Number of high risks/number of contracts</t>
  </si>
  <si>
    <t>Average across contracts:  risk open date – risk close date (days)</t>
  </si>
  <si>
    <t>Number of regular audits or independent reviews of procurements against plan</t>
  </si>
  <si>
    <t>Number of issues of non-compliance found by audit rated at or above Medium</t>
  </si>
  <si>
    <t>Number of contract splitting occurrences reduced /numberof contract splits identified</t>
  </si>
  <si>
    <t>Average rating per customer satisfaction index/questionnaire</t>
  </si>
  <si>
    <t>Average supplier performance rating per package  (rating out of five)</t>
  </si>
  <si>
    <t>Reports received satisfactory on time/number of reports required</t>
  </si>
  <si>
    <t>Number of procurement staff with procurement accreditation /number of total procurement staff</t>
  </si>
  <si>
    <t>Per cent of staff who failed to complete mandatory annual COI and ethics training</t>
  </si>
  <si>
    <t>Number of contract managers appropriately trained/qualified /number of contract managers</t>
  </si>
  <si>
    <t>Per cent of procurement staff with &gt;7 years procurement experience or professional qualification</t>
  </si>
  <si>
    <t>Number of procurement staff trained against procurement plan</t>
  </si>
  <si>
    <r>
      <t xml:space="preserve">Proportion (%) of services standards met </t>
    </r>
    <r>
      <rPr>
        <b/>
        <sz val="11.5"/>
        <color indexed="8"/>
        <rFont val="Calibri"/>
        <family val="2"/>
        <scheme val="minor"/>
      </rPr>
      <t>or</t>
    </r>
    <r>
      <rPr>
        <sz val="11.5"/>
        <color indexed="8"/>
        <rFont val="Calibri"/>
        <family val="2"/>
        <scheme val="minor"/>
      </rPr>
      <t xml:space="preserve"> number of contracts where KPIs are met</t>
    </r>
  </si>
  <si>
    <t>1. Financial</t>
  </si>
  <si>
    <t>Month</t>
  </si>
  <si>
    <t>YTD</t>
  </si>
  <si>
    <t>Trend</t>
  </si>
  <si>
    <t>Procurement savings against plan</t>
  </si>
  <si>
    <t>Total expenditure</t>
  </si>
  <si>
    <t>a</t>
  </si>
  <si>
    <t>Expenditure by category</t>
  </si>
  <si>
    <t>2.07</t>
  </si>
  <si>
    <t>Compliance rate</t>
  </si>
  <si>
    <t>2.09</t>
  </si>
  <si>
    <t>Continuous improvement rate</t>
  </si>
  <si>
    <t>2.13</t>
  </si>
  <si>
    <t>Audit Frequency</t>
  </si>
  <si>
    <t>2.14</t>
  </si>
  <si>
    <t>3.04</t>
  </si>
  <si>
    <t>Services standards met</t>
  </si>
  <si>
    <t>s</t>
  </si>
  <si>
    <t>Target not yet available</t>
  </si>
  <si>
    <t>x</t>
  </si>
  <si>
    <t>Data not yet available</t>
  </si>
  <si>
    <t>4. People</t>
  </si>
  <si>
    <t>3. Customer</t>
  </si>
  <si>
    <t>2. Operational excellence</t>
  </si>
  <si>
    <t>On target</t>
  </si>
  <si>
    <t>Not meeting target</t>
  </si>
  <si>
    <t>Target at risk</t>
  </si>
  <si>
    <t>Trend unchanged from last period</t>
  </si>
  <si>
    <t>Trend deteriorating from last period</t>
  </si>
  <si>
    <t>Trend improving from last period</t>
  </si>
  <si>
    <t>û</t>
  </si>
  <si>
    <t>ü</t>
  </si>
  <si>
    <t xml:space="preserve"> –</t>
  </si>
  <si>
    <t>Insert logo here</t>
  </si>
  <si>
    <t>Mandatory procurement conflict of interest and ethics training</t>
  </si>
  <si>
    <t>SAMPLE ONLY.
FOR ILLUSTRATION ONLY.</t>
  </si>
  <si>
    <r>
      <rPr>
        <b/>
        <sz val="16"/>
        <rFont val="Calibri"/>
        <family val="2"/>
        <scheme val="minor"/>
      </rPr>
      <t xml:space="preserve">CPO </t>
    </r>
    <r>
      <rPr>
        <b/>
        <sz val="16"/>
        <rFont val="Calibri"/>
        <family val="2"/>
      </rPr>
      <t>– performance dashboard</t>
    </r>
    <r>
      <rPr>
        <b/>
        <sz val="14"/>
        <rFont val="Calibri"/>
        <family val="2"/>
      </rPr>
      <t xml:space="preserve">
Month – Year</t>
    </r>
  </si>
  <si>
    <r>
      <rPr>
        <b/>
        <sz val="16"/>
        <rFont val="Calibri"/>
        <family val="2"/>
        <scheme val="minor"/>
      </rPr>
      <t xml:space="preserve">Accountable officer </t>
    </r>
    <r>
      <rPr>
        <b/>
        <sz val="16"/>
        <rFont val="Calibri"/>
        <family val="2"/>
      </rPr>
      <t>– performance dashboard</t>
    </r>
    <r>
      <rPr>
        <b/>
        <sz val="14"/>
        <rFont val="Calibri"/>
        <family val="2"/>
      </rPr>
      <t xml:space="preserve">
Month – Year</t>
    </r>
  </si>
  <si>
    <t>Procurement Savings Against Plan</t>
  </si>
  <si>
    <t>Contract Variations</t>
  </si>
  <si>
    <t>Total Contestable Spend</t>
  </si>
  <si>
    <t>See graphs</t>
  </si>
  <si>
    <t>Spend by contract segment</t>
  </si>
  <si>
    <t>Category spend against budget</t>
  </si>
  <si>
    <t>1.08</t>
  </si>
  <si>
    <t>Off contract spend</t>
  </si>
  <si>
    <t>Cost of procurement</t>
  </si>
  <si>
    <t>2.01</t>
  </si>
  <si>
    <t>Contract management load (resourcing)</t>
  </si>
  <si>
    <t>Contracts passed expiry date</t>
  </si>
  <si>
    <t>2.10</t>
  </si>
  <si>
    <t xml:space="preserve">Risk management (no# high-rated risks) </t>
  </si>
  <si>
    <t>3.01</t>
  </si>
  <si>
    <t>3.02</t>
  </si>
  <si>
    <t>Supplier Performance (Maximum of 5 for top segments)</t>
  </si>
  <si>
    <t>3.03</t>
  </si>
  <si>
    <t>Supplier Reporting</t>
  </si>
  <si>
    <t>Capability Assessment of procurement staff completed</t>
  </si>
  <si>
    <t>Mandatory procurement Conflict of Interest &amp; Ethics training</t>
  </si>
  <si>
    <t>No# of contract managers appropriately trained/skilled</t>
  </si>
  <si>
    <t xml:space="preserve">Trend direction since previous report  </t>
  </si>
  <si>
    <t>Year to date</t>
  </si>
  <si>
    <t>Last reporting period</t>
  </si>
  <si>
    <t>Risk/issue</t>
  </si>
  <si>
    <t>Rating</t>
  </si>
  <si>
    <t>Mitigation action</t>
  </si>
  <si>
    <t>Owner</t>
  </si>
  <si>
    <t>Top 10 suppliers</t>
  </si>
  <si>
    <t>Supplier</t>
  </si>
  <si>
    <t>Size</t>
  </si>
  <si>
    <t>Category size</t>
  </si>
  <si>
    <t>No. of contracts</t>
  </si>
  <si>
    <t>Total</t>
  </si>
  <si>
    <t>Spend By Segment</t>
  </si>
  <si>
    <t>Strategic</t>
  </si>
  <si>
    <t>High risk</t>
  </si>
  <si>
    <t>Close to core</t>
  </si>
  <si>
    <t>Vehicles</t>
  </si>
  <si>
    <t>Fuels</t>
  </si>
  <si>
    <t>Savings to date ($m)</t>
  </si>
  <si>
    <t>Savings to date</t>
  </si>
  <si>
    <t>$</t>
  </si>
  <si>
    <t>Total spend</t>
  </si>
  <si>
    <t>Salary and wages</t>
  </si>
  <si>
    <t>Fixed overheads</t>
  </si>
  <si>
    <t>Spend under influence</t>
  </si>
  <si>
    <t>Exemptions</t>
  </si>
  <si>
    <t>Tender contracts</t>
  </si>
  <si>
    <t>Rogue spend</t>
  </si>
  <si>
    <t>Remainder</t>
  </si>
  <si>
    <t>IT and communications</t>
  </si>
  <si>
    <t>Learning and development</t>
  </si>
  <si>
    <t>Financial and insurance services</t>
  </si>
  <si>
    <t>Food and beverage</t>
  </si>
  <si>
    <t xml:space="preserve">Management and business professionals </t>
  </si>
  <si>
    <t>Printing and supplies</t>
  </si>
  <si>
    <t>Public utilities</t>
  </si>
  <si>
    <t>Building and construction supplies</t>
  </si>
  <si>
    <t>Transport, storage and mail services</t>
  </si>
  <si>
    <t>Travel, food and entertainment services</t>
  </si>
  <si>
    <t>Office equipment and supplies</t>
  </si>
  <si>
    <t>%</t>
  </si>
  <si>
    <t>Operations</t>
  </si>
  <si>
    <t>Contract by segment</t>
  </si>
  <si>
    <t>Risks and issues ( only risks and issues rated at or above 'high' to be listed)</t>
  </si>
  <si>
    <t>Commentary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</si>
</sst>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0"/>
    <numFmt numFmtId="165" formatCode="&quot;$&quot;#\ ###\ ##0"/>
    <numFmt numFmtId="166" formatCode="&quot;$&quot;#,,&quot; m&quot;;"/>
  </numFmts>
  <fonts count="49" x14ac:knownFonts="1">
    <font>
      <sz val="11"/>
      <color theme="1"/>
      <name val="Calibri"/>
      <family val="2"/>
      <scheme val="minor"/>
    </font>
    <font>
      <sz val="10"/>
      <name val="Arial"/>
      <family val="2"/>
    </font>
    <font>
      <sz val="11"/>
      <color theme="1"/>
      <name val="Calibri"/>
      <family val="2"/>
      <scheme val="minor"/>
    </font>
    <font>
      <b/>
      <sz val="12"/>
      <color indexed="18"/>
      <name val="Calibri"/>
      <family val="2"/>
      <scheme val="minor"/>
    </font>
    <font>
      <b/>
      <i/>
      <sz val="24"/>
      <color indexed="56"/>
      <name val="Calibri"/>
      <family val="2"/>
      <scheme val="minor"/>
    </font>
    <font>
      <sz val="10"/>
      <name val="Calibri"/>
      <family val="2"/>
      <scheme val="minor"/>
    </font>
    <font>
      <b/>
      <sz val="11"/>
      <name val="Calibri"/>
      <family val="2"/>
      <scheme val="minor"/>
    </font>
    <font>
      <sz val="11"/>
      <name val="Calibri"/>
      <family val="2"/>
      <scheme val="minor"/>
    </font>
    <font>
      <b/>
      <sz val="14"/>
      <color indexed="18"/>
      <name val="Calibri"/>
      <family val="2"/>
      <scheme val="minor"/>
    </font>
    <font>
      <b/>
      <sz val="14"/>
      <color indexed="8"/>
      <name val="Calibri"/>
      <family val="2"/>
      <scheme val="minor"/>
    </font>
    <font>
      <sz val="14"/>
      <color theme="1"/>
      <name val="Calibri"/>
      <family val="2"/>
      <scheme val="minor"/>
    </font>
    <font>
      <b/>
      <i/>
      <sz val="14"/>
      <color indexed="56"/>
      <name val="Calibri"/>
      <family val="2"/>
      <scheme val="minor"/>
    </font>
    <font>
      <sz val="14"/>
      <name val="Calibri"/>
      <family val="2"/>
      <scheme val="minor"/>
    </font>
    <font>
      <sz val="14"/>
      <color indexed="8"/>
      <name val="Calibri"/>
      <family val="2"/>
      <scheme val="minor"/>
    </font>
    <font>
      <sz val="12"/>
      <color theme="1"/>
      <name val="Calibri"/>
      <family val="2"/>
      <scheme val="minor"/>
    </font>
    <font>
      <sz val="11"/>
      <color indexed="8"/>
      <name val="Calibri"/>
      <family val="2"/>
      <scheme val="minor"/>
    </font>
    <font>
      <b/>
      <sz val="11"/>
      <color indexed="18"/>
      <name val="Calibri"/>
      <family val="2"/>
      <scheme val="minor"/>
    </font>
    <font>
      <i/>
      <sz val="8"/>
      <name val="Calibri"/>
      <family val="2"/>
      <scheme val="minor"/>
    </font>
    <font>
      <b/>
      <sz val="14"/>
      <name val="Calibri"/>
      <family val="2"/>
      <scheme val="minor"/>
    </font>
    <font>
      <b/>
      <i/>
      <sz val="24"/>
      <color indexed="10"/>
      <name val="Calibri"/>
      <family val="2"/>
      <scheme val="minor"/>
    </font>
    <font>
      <i/>
      <sz val="10"/>
      <name val="Calibri"/>
      <family val="2"/>
      <scheme val="minor"/>
    </font>
    <font>
      <b/>
      <sz val="20"/>
      <name val="Calibri"/>
      <family val="2"/>
      <scheme val="minor"/>
    </font>
    <font>
      <b/>
      <sz val="11.5"/>
      <color indexed="9"/>
      <name val="Calibri"/>
      <family val="2"/>
      <scheme val="minor"/>
    </font>
    <font>
      <sz val="11.5"/>
      <color theme="1"/>
      <name val="Calibri"/>
      <family val="2"/>
      <scheme val="minor"/>
    </font>
    <font>
      <sz val="11.5"/>
      <name val="Calibri"/>
      <family val="2"/>
      <scheme val="minor"/>
    </font>
    <font>
      <sz val="11.5"/>
      <color indexed="8"/>
      <name val="Calibri"/>
      <family val="2"/>
      <scheme val="minor"/>
    </font>
    <font>
      <b/>
      <sz val="11.5"/>
      <color indexed="8"/>
      <name val="Calibri"/>
      <family val="2"/>
      <scheme val="minor"/>
    </font>
    <font>
      <b/>
      <sz val="10"/>
      <color theme="0"/>
      <name val="Calibri"/>
      <family val="2"/>
      <scheme val="minor"/>
    </font>
    <font>
      <sz val="11"/>
      <color rgb="FF007934"/>
      <name val="Wingdings"/>
      <charset val="2"/>
    </font>
    <font>
      <sz val="11"/>
      <color rgb="FFC00000"/>
      <name val="Wingdings"/>
      <charset val="2"/>
    </font>
    <font>
      <sz val="12"/>
      <name val="Webdings"/>
      <family val="1"/>
      <charset val="2"/>
    </font>
    <font>
      <sz val="12"/>
      <color rgb="FFC00000"/>
      <name val="Wingdings"/>
      <charset val="2"/>
    </font>
    <font>
      <sz val="12"/>
      <color rgb="FF007934"/>
      <name val="Wingdings"/>
      <charset val="2"/>
    </font>
    <font>
      <sz val="12"/>
      <color rgb="FF007934"/>
      <name val="Webdings"/>
      <family val="1"/>
      <charset val="2"/>
    </font>
    <font>
      <sz val="12"/>
      <name val="Calibri"/>
      <family val="2"/>
    </font>
    <font>
      <sz val="12"/>
      <color rgb="FFD68500"/>
      <name val="Webdings"/>
      <family val="1"/>
      <charset val="2"/>
    </font>
    <font>
      <sz val="12"/>
      <color rgb="FFC00000"/>
      <name val="Webdings"/>
      <family val="1"/>
      <charset val="2"/>
    </font>
    <font>
      <sz val="11"/>
      <color rgb="FFD68500"/>
      <name val="Webdings"/>
      <family val="1"/>
      <charset val="2"/>
    </font>
    <font>
      <b/>
      <sz val="12"/>
      <color rgb="FF660B68"/>
      <name val="Calibri"/>
      <family val="2"/>
      <scheme val="minor"/>
    </font>
    <font>
      <b/>
      <sz val="14"/>
      <name val="Calibri"/>
      <family val="2"/>
    </font>
    <font>
      <b/>
      <sz val="10"/>
      <color rgb="FFC00000"/>
      <name val="Calibri"/>
      <family val="2"/>
      <scheme val="minor"/>
    </font>
    <font>
      <b/>
      <sz val="16"/>
      <name val="Calibri"/>
      <family val="2"/>
      <scheme val="minor"/>
    </font>
    <font>
      <b/>
      <sz val="16"/>
      <name val="Calibri"/>
      <family val="2"/>
    </font>
    <font>
      <b/>
      <sz val="11"/>
      <color theme="1"/>
      <name val="Calibri"/>
      <family val="2"/>
      <scheme val="minor"/>
    </font>
    <font>
      <b/>
      <sz val="11"/>
      <color theme="0"/>
      <name val="Calibri"/>
      <family val="2"/>
      <scheme val="minor"/>
    </font>
    <font>
      <sz val="11"/>
      <color theme="0"/>
      <name val="Calibri"/>
      <family val="2"/>
      <scheme val="minor"/>
    </font>
    <font>
      <i/>
      <sz val="11"/>
      <color theme="1"/>
      <name val="Calibri"/>
      <family val="2"/>
      <charset val="238"/>
      <scheme val="minor"/>
    </font>
    <font>
      <sz val="10"/>
      <color indexed="9"/>
      <name val="Calibri"/>
      <family val="2"/>
      <scheme val="minor"/>
    </font>
    <font>
      <sz val="10"/>
      <color theme="0"/>
      <name val="Calibri"/>
      <family val="2"/>
      <scheme val="minor"/>
    </font>
  </fonts>
  <fills count="9">
    <fill>
      <patternFill patternType="none"/>
    </fill>
    <fill>
      <patternFill patternType="gray125"/>
    </fill>
    <fill>
      <patternFill patternType="solid">
        <fgColor rgb="FF660B68"/>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indexed="23"/>
        <bgColor indexed="64"/>
      </patternFill>
    </fill>
    <fill>
      <patternFill patternType="solid">
        <fgColor rgb="FF81119B"/>
        <bgColor indexed="64"/>
      </patternFill>
    </fill>
    <fill>
      <patternFill patternType="solid">
        <fgColor rgb="FFA036F8"/>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660B68"/>
      </left>
      <right style="thin">
        <color rgb="FF660B68"/>
      </right>
      <top style="thin">
        <color rgb="FF660B68"/>
      </top>
      <bottom style="thin">
        <color rgb="FF660B68"/>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bottom/>
      <diagonal/>
    </border>
    <border>
      <left style="thin">
        <color rgb="FF81119B"/>
      </left>
      <right style="thin">
        <color rgb="FF81119B"/>
      </right>
      <top style="thin">
        <color rgb="FF81119B"/>
      </top>
      <bottom style="thin">
        <color rgb="FF81119B"/>
      </bottom>
      <diagonal/>
    </border>
    <border>
      <left style="thin">
        <color rgb="FF660B68"/>
      </left>
      <right/>
      <top style="thin">
        <color rgb="FF660B68"/>
      </top>
      <bottom style="thin">
        <color rgb="FF660B68"/>
      </bottom>
      <diagonal/>
    </border>
    <border>
      <left/>
      <right style="thin">
        <color rgb="FF660B68"/>
      </right>
      <top style="thin">
        <color rgb="FF660B68"/>
      </top>
      <bottom style="thin">
        <color rgb="FF660B68"/>
      </bottom>
      <diagonal/>
    </border>
    <border>
      <left style="thin">
        <color rgb="FF81119B"/>
      </left>
      <right/>
      <top style="thin">
        <color rgb="FF81119B"/>
      </top>
      <bottom style="thin">
        <color rgb="FF81119B"/>
      </bottom>
      <diagonal/>
    </border>
    <border>
      <left/>
      <right style="thin">
        <color rgb="FF81119B"/>
      </right>
      <top style="thin">
        <color rgb="FF81119B"/>
      </top>
      <bottom style="thin">
        <color rgb="FF81119B"/>
      </bottom>
      <diagonal/>
    </border>
    <border>
      <left/>
      <right/>
      <top style="thin">
        <color rgb="FF81119B"/>
      </top>
      <bottom style="thin">
        <color rgb="FF81119B"/>
      </bottom>
      <diagonal/>
    </border>
    <border>
      <left/>
      <right/>
      <top style="thin">
        <color rgb="FF660B68"/>
      </top>
      <bottom style="thin">
        <color rgb="FF660B68"/>
      </bottom>
      <diagonal/>
    </border>
    <border>
      <left style="thin">
        <color rgb="FF81119B"/>
      </left>
      <right style="thin">
        <color rgb="FF81119B"/>
      </right>
      <top style="thin">
        <color rgb="FF81119B"/>
      </top>
      <bottom/>
      <diagonal/>
    </border>
    <border>
      <left style="thin">
        <color rgb="FF81119B"/>
      </left>
      <right style="thin">
        <color rgb="FF81119B"/>
      </right>
      <top/>
      <bottom/>
      <diagonal/>
    </border>
    <border>
      <left style="thin">
        <color rgb="FF81119B"/>
      </left>
      <right style="thin">
        <color rgb="FF81119B"/>
      </right>
      <top/>
      <bottom style="thin">
        <color rgb="FF81119B"/>
      </bottom>
      <diagonal/>
    </border>
    <border>
      <left style="thin">
        <color rgb="FF81119B"/>
      </left>
      <right/>
      <top style="thin">
        <color rgb="FF81119B"/>
      </top>
      <bottom/>
      <diagonal/>
    </border>
    <border>
      <left/>
      <right/>
      <top style="thin">
        <color rgb="FF81119B"/>
      </top>
      <bottom/>
      <diagonal/>
    </border>
    <border>
      <left/>
      <right style="thin">
        <color rgb="FF81119B"/>
      </right>
      <top style="thin">
        <color rgb="FF81119B"/>
      </top>
      <bottom/>
      <diagonal/>
    </border>
    <border>
      <left style="thin">
        <color rgb="FF81119B"/>
      </left>
      <right/>
      <top/>
      <bottom/>
      <diagonal/>
    </border>
    <border>
      <left style="thin">
        <color rgb="FF81119B"/>
      </left>
      <right/>
      <top/>
      <bottom style="thin">
        <color rgb="FF81119B"/>
      </bottom>
      <diagonal/>
    </border>
    <border>
      <left/>
      <right/>
      <top/>
      <bottom style="thin">
        <color rgb="FF81119B"/>
      </bottom>
      <diagonal/>
    </border>
    <border>
      <left/>
      <right style="thin">
        <color rgb="FF81119B"/>
      </right>
      <top/>
      <bottom style="thin">
        <color rgb="FF81119B"/>
      </bottom>
      <diagonal/>
    </border>
  </borders>
  <cellStyleXfs count="2">
    <xf numFmtId="0" fontId="0" fillId="0" borderId="0"/>
    <xf numFmtId="0" fontId="1" fillId="0" borderId="0">
      <alignment vertical="center"/>
    </xf>
  </cellStyleXfs>
  <cellXfs count="156">
    <xf numFmtId="0" fontId="0" fillId="0" borderId="0" xfId="0"/>
    <xf numFmtId="0" fontId="8" fillId="0" borderId="0" xfId="0" applyFont="1" applyAlignment="1"/>
    <xf numFmtId="0" fontId="9" fillId="0" borderId="0" xfId="0" applyFont="1" applyAlignment="1"/>
    <xf numFmtId="0" fontId="10" fillId="0" borderId="0" xfId="0" applyFont="1" applyAlignment="1">
      <alignment wrapText="1"/>
    </xf>
    <xf numFmtId="0" fontId="10" fillId="0" borderId="0" xfId="0" applyFont="1" applyAlignment="1">
      <alignment vertical="center" wrapText="1"/>
    </xf>
    <xf numFmtId="0" fontId="10" fillId="0" borderId="0" xfId="0" applyFont="1"/>
    <xf numFmtId="0" fontId="11" fillId="0" borderId="0" xfId="1" applyFont="1" applyFill="1" applyAlignment="1">
      <alignment horizontal="right"/>
    </xf>
    <xf numFmtId="0" fontId="12" fillId="0" borderId="0" xfId="0" applyFont="1" applyAlignment="1"/>
    <xf numFmtId="0" fontId="13" fillId="0" borderId="0" xfId="0" applyFont="1" applyAlignment="1"/>
    <xf numFmtId="0" fontId="3" fillId="3" borderId="0" xfId="0" applyFont="1" applyFill="1" applyBorder="1" applyAlignment="1">
      <alignment wrapText="1"/>
    </xf>
    <xf numFmtId="0" fontId="3" fillId="3" borderId="0" xfId="0" applyFont="1" applyFill="1" applyBorder="1" applyAlignment="1">
      <alignment horizontal="right" wrapText="1"/>
    </xf>
    <xf numFmtId="0" fontId="14" fillId="3" borderId="0" xfId="0" applyFont="1" applyFill="1" applyAlignment="1">
      <alignment vertical="center" wrapText="1"/>
    </xf>
    <xf numFmtId="0" fontId="14" fillId="3" borderId="0" xfId="0" applyFont="1" applyFill="1"/>
    <xf numFmtId="0" fontId="14" fillId="0" borderId="0" xfId="0" applyFont="1" applyAlignment="1">
      <alignment wrapText="1"/>
    </xf>
    <xf numFmtId="0" fontId="14" fillId="0" borderId="0" xfId="0" applyFont="1" applyAlignment="1">
      <alignment vertical="center" wrapText="1"/>
    </xf>
    <xf numFmtId="0" fontId="14" fillId="0" borderId="0" xfId="0" applyFont="1"/>
    <xf numFmtId="0" fontId="21" fillId="0" borderId="0" xfId="1" applyFont="1" applyAlignment="1">
      <alignment horizontal="right" vertical="center"/>
    </xf>
    <xf numFmtId="0" fontId="5" fillId="0" borderId="0" xfId="1" applyFont="1" applyAlignment="1">
      <alignment horizontal="left" vertical="top" wrapText="1"/>
    </xf>
    <xf numFmtId="0" fontId="16" fillId="4" borderId="0" xfId="0" applyFont="1" applyFill="1" applyBorder="1" applyAlignment="1">
      <alignment horizontal="center" vertical="center" wrapText="1"/>
    </xf>
    <xf numFmtId="0" fontId="15" fillId="4" borderId="0" xfId="0" applyFont="1" applyFill="1" applyBorder="1" applyAlignment="1">
      <alignment vertical="center" wrapText="1"/>
    </xf>
    <xf numFmtId="0" fontId="15" fillId="4" borderId="0" xfId="0" applyFont="1" applyFill="1" applyBorder="1" applyAlignment="1">
      <alignment wrapText="1"/>
    </xf>
    <xf numFmtId="0" fontId="15" fillId="4" borderId="0" xfId="0" applyFont="1" applyFill="1" applyBorder="1"/>
    <xf numFmtId="0" fontId="15" fillId="4" borderId="0" xfId="0" applyFont="1" applyFill="1" applyBorder="1" applyAlignment="1">
      <alignment horizontal="center" vertical="center"/>
    </xf>
    <xf numFmtId="0" fontId="12"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0" fontId="3" fillId="3" borderId="7" xfId="0" applyFont="1" applyFill="1" applyBorder="1" applyAlignment="1">
      <alignment horizontal="right" wrapText="1"/>
    </xf>
    <xf numFmtId="0" fontId="22" fillId="2" borderId="1" xfId="0" applyFont="1" applyFill="1" applyBorder="1" applyAlignment="1">
      <alignment horizontal="center" vertical="top" wrapText="1"/>
    </xf>
    <xf numFmtId="0" fontId="23" fillId="0" borderId="0" xfId="0" applyFont="1" applyAlignment="1">
      <alignment horizontal="center" vertical="top"/>
    </xf>
    <xf numFmtId="0" fontId="24" fillId="4" borderId="4" xfId="0" applyFont="1" applyFill="1" applyBorder="1" applyAlignment="1">
      <alignment horizontal="center" vertical="top" wrapText="1"/>
    </xf>
    <xf numFmtId="0" fontId="25" fillId="4" borderId="4" xfId="0" applyFont="1" applyFill="1" applyBorder="1" applyAlignment="1">
      <alignment vertical="top" wrapText="1"/>
    </xf>
    <xf numFmtId="0" fontId="25" fillId="4" borderId="1" xfId="0" applyFont="1" applyFill="1" applyBorder="1" applyAlignment="1">
      <alignment horizontal="center" vertical="top" wrapText="1"/>
    </xf>
    <xf numFmtId="0" fontId="25" fillId="4" borderId="1" xfId="0" applyFont="1" applyFill="1" applyBorder="1" applyAlignment="1">
      <alignment vertical="top" wrapText="1"/>
    </xf>
    <xf numFmtId="0" fontId="25" fillId="4" borderId="1" xfId="0" applyFont="1" applyFill="1" applyBorder="1" applyAlignment="1">
      <alignment vertical="top"/>
    </xf>
    <xf numFmtId="0" fontId="23" fillId="0" borderId="0" xfId="0" applyFont="1"/>
    <xf numFmtId="0" fontId="24" fillId="4" borderId="1" xfId="0" applyFont="1" applyFill="1" applyBorder="1" applyAlignment="1">
      <alignment horizontal="center" vertical="top" wrapText="1"/>
    </xf>
    <xf numFmtId="0" fontId="24" fillId="4" borderId="1" xfId="0" applyFont="1" applyFill="1" applyBorder="1" applyAlignment="1">
      <alignment vertical="top" wrapText="1"/>
    </xf>
    <xf numFmtId="0" fontId="24" fillId="5" borderId="2" xfId="0" applyFont="1" applyFill="1" applyBorder="1" applyAlignment="1">
      <alignment horizontal="center" vertical="top" wrapText="1"/>
    </xf>
    <xf numFmtId="0" fontId="25" fillId="5" borderId="6" xfId="0" applyFont="1" applyFill="1" applyBorder="1" applyAlignment="1">
      <alignment vertical="top" wrapText="1"/>
    </xf>
    <xf numFmtId="0" fontId="25" fillId="5" borderId="6" xfId="0" applyFont="1" applyFill="1" applyBorder="1" applyAlignment="1">
      <alignment horizontal="center" vertical="top" wrapText="1"/>
    </xf>
    <xf numFmtId="0" fontId="25" fillId="5" borderId="6" xfId="0" applyFont="1" applyFill="1" applyBorder="1" applyAlignment="1">
      <alignment vertical="top"/>
    </xf>
    <xf numFmtId="0" fontId="23" fillId="5" borderId="0" xfId="0" applyFont="1" applyFill="1" applyBorder="1"/>
    <xf numFmtId="0" fontId="25" fillId="5" borderId="3" xfId="0" applyFont="1" applyFill="1" applyBorder="1" applyAlignment="1">
      <alignment horizontal="center" vertical="top" wrapText="1"/>
    </xf>
    <xf numFmtId="0" fontId="5" fillId="0" borderId="0" xfId="1" applyFont="1" applyAlignment="1">
      <alignment vertical="top"/>
    </xf>
    <xf numFmtId="0" fontId="3" fillId="0" borderId="0" xfId="1" applyFont="1" applyAlignment="1">
      <alignment vertical="top"/>
    </xf>
    <xf numFmtId="0" fontId="4" fillId="0" borderId="0" xfId="1" applyFont="1" applyFill="1" applyAlignment="1">
      <alignment horizontal="right" vertical="top"/>
    </xf>
    <xf numFmtId="0" fontId="19" fillId="0" borderId="0" xfId="1" applyFont="1" applyFill="1" applyAlignment="1">
      <alignment horizontal="right" vertical="top"/>
    </xf>
    <xf numFmtId="0" fontId="2" fillId="0" borderId="0" xfId="0" applyFont="1" applyAlignment="1">
      <alignment vertical="top"/>
    </xf>
    <xf numFmtId="0" fontId="20" fillId="0" borderId="0" xfId="1" applyFont="1" applyAlignment="1">
      <alignment vertical="top"/>
    </xf>
    <xf numFmtId="0" fontId="17" fillId="0" borderId="0" xfId="1" applyFont="1" applyAlignment="1">
      <alignment horizontal="right" vertical="top"/>
    </xf>
    <xf numFmtId="0" fontId="21" fillId="0" borderId="0" xfId="1" applyFont="1" applyAlignment="1">
      <alignment horizontal="right" vertical="top"/>
    </xf>
    <xf numFmtId="0" fontId="7" fillId="0" borderId="0" xfId="1" applyFont="1" applyAlignment="1">
      <alignment vertical="top"/>
    </xf>
    <xf numFmtId="0" fontId="7" fillId="0" borderId="0" xfId="1" applyFont="1" applyAlignment="1">
      <alignment vertical="top" wrapText="1"/>
    </xf>
    <xf numFmtId="0" fontId="5" fillId="0" borderId="0" xfId="1" applyFont="1" applyAlignment="1">
      <alignment vertical="top" wrapText="1"/>
    </xf>
    <xf numFmtId="0" fontId="2" fillId="0" borderId="0" xfId="0" applyFont="1" applyAlignment="1">
      <alignment vertical="top" wrapText="1"/>
    </xf>
    <xf numFmtId="0" fontId="14" fillId="0" borderId="0" xfId="0" applyFont="1" applyAlignment="1">
      <alignment vertical="top" wrapText="1"/>
    </xf>
    <xf numFmtId="0" fontId="5" fillId="0" borderId="0" xfId="1" applyFont="1" applyBorder="1" applyAlignment="1">
      <alignment vertical="top"/>
    </xf>
    <xf numFmtId="0" fontId="33" fillId="0" borderId="0" xfId="1" applyFont="1" applyBorder="1" applyAlignment="1">
      <alignment horizontal="center" vertical="top" wrapText="1"/>
    </xf>
    <xf numFmtId="0" fontId="36" fillId="0" borderId="0" xfId="1" applyFont="1" applyBorder="1" applyAlignment="1">
      <alignment horizontal="center" vertical="top" wrapText="1"/>
    </xf>
    <xf numFmtId="0" fontId="35" fillId="0" borderId="0" xfId="1" applyFont="1" applyBorder="1" applyAlignment="1">
      <alignment horizontal="center" vertical="top" wrapText="1"/>
    </xf>
    <xf numFmtId="0" fontId="34" fillId="0" borderId="0" xfId="1" applyFont="1" applyBorder="1" applyAlignment="1">
      <alignment horizontal="center" vertical="top" wrapText="1"/>
    </xf>
    <xf numFmtId="0" fontId="5" fillId="0" borderId="0" xfId="1" applyFont="1" applyBorder="1" applyAlignment="1">
      <alignment horizontal="center" vertical="top" wrapText="1"/>
    </xf>
    <xf numFmtId="0" fontId="5" fillId="0" borderId="0" xfId="1" applyFont="1" applyBorder="1" applyAlignment="1">
      <alignment vertical="top" wrapText="1"/>
    </xf>
    <xf numFmtId="0" fontId="27" fillId="2" borderId="0" xfId="1" applyFont="1" applyFill="1" applyAlignment="1">
      <alignment vertical="center"/>
    </xf>
    <xf numFmtId="0" fontId="27" fillId="2" borderId="0" xfId="1" applyFont="1" applyFill="1" applyAlignment="1">
      <alignment horizontal="center" vertical="center"/>
    </xf>
    <xf numFmtId="0" fontId="5" fillId="0" borderId="5" xfId="1" applyFont="1" applyBorder="1" applyAlignment="1">
      <alignment horizontal="center" vertical="center" wrapText="1"/>
    </xf>
    <xf numFmtId="9" fontId="5" fillId="0" borderId="5" xfId="1" applyNumberFormat="1" applyFont="1" applyBorder="1" applyAlignment="1">
      <alignment horizontal="center" vertical="center" wrapText="1"/>
    </xf>
    <xf numFmtId="0" fontId="31" fillId="0" borderId="5" xfId="1" applyFont="1" applyBorder="1" applyAlignment="1">
      <alignment horizontal="center" vertical="center" wrapText="1"/>
    </xf>
    <xf numFmtId="0" fontId="35" fillId="0" borderId="5" xfId="1" applyFont="1" applyBorder="1" applyAlignment="1">
      <alignment horizontal="center" vertical="center" wrapText="1"/>
    </xf>
    <xf numFmtId="0" fontId="32" fillId="0" borderId="5" xfId="1" applyFont="1" applyBorder="1" applyAlignment="1">
      <alignment horizontal="center" vertical="center" wrapText="1"/>
    </xf>
    <xf numFmtId="0" fontId="5" fillId="0" borderId="0" xfId="1" applyFont="1" applyAlignment="1">
      <alignment horizontal="left" vertical="center" wrapText="1"/>
    </xf>
    <xf numFmtId="0" fontId="5" fillId="0" borderId="0" xfId="1" applyFont="1" applyAlignment="1">
      <alignment horizontal="center" vertical="center" wrapText="1"/>
    </xf>
    <xf numFmtId="0" fontId="27" fillId="2" borderId="0" xfId="1" applyFont="1" applyFill="1" applyAlignment="1">
      <alignment horizontal="left" vertical="center"/>
    </xf>
    <xf numFmtId="0" fontId="27" fillId="2" borderId="0" xfId="1" applyFont="1" applyFill="1" applyAlignment="1">
      <alignment horizontal="left" vertical="center" wrapText="1"/>
    </xf>
    <xf numFmtId="0" fontId="27" fillId="2" borderId="0" xfId="1" applyFont="1" applyFill="1" applyAlignment="1">
      <alignment horizontal="center" vertical="center" wrapText="1"/>
    </xf>
    <xf numFmtId="49" fontId="5" fillId="0" borderId="5" xfId="1" applyNumberFormat="1" applyFont="1" applyBorder="1" applyAlignment="1">
      <alignment horizontal="center" vertical="center" wrapText="1"/>
    </xf>
    <xf numFmtId="0" fontId="33" fillId="0" borderId="5" xfId="1" applyFont="1" applyBorder="1" applyAlignment="1">
      <alignment horizontal="center" vertical="center" wrapText="1"/>
    </xf>
    <xf numFmtId="0" fontId="36" fillId="0" borderId="5" xfId="1" applyFont="1" applyBorder="1" applyAlignment="1">
      <alignment horizontal="center" vertical="center" wrapText="1"/>
    </xf>
    <xf numFmtId="1" fontId="5" fillId="0" borderId="5" xfId="1" applyNumberFormat="1" applyFont="1" applyBorder="1" applyAlignment="1">
      <alignment horizontal="center" vertical="center" wrapText="1"/>
    </xf>
    <xf numFmtId="0" fontId="29" fillId="0" borderId="5" xfId="1" applyFont="1" applyBorder="1" applyAlignment="1">
      <alignment horizontal="center" vertical="center" wrapText="1"/>
    </xf>
    <xf numFmtId="0" fontId="37" fillId="0" borderId="5" xfId="1" applyFont="1" applyBorder="1" applyAlignment="1">
      <alignment horizontal="center" vertical="center" wrapText="1"/>
    </xf>
    <xf numFmtId="0" fontId="28" fillId="0" borderId="5" xfId="1" applyFont="1" applyBorder="1" applyAlignment="1">
      <alignment horizontal="center" vertical="center" wrapText="1"/>
    </xf>
    <xf numFmtId="0" fontId="5" fillId="0" borderId="0" xfId="1" applyFont="1" applyAlignment="1">
      <alignment horizontal="left" vertical="top"/>
    </xf>
    <xf numFmtId="0" fontId="0" fillId="0" borderId="0" xfId="0" applyFont="1" applyAlignment="1">
      <alignment vertical="top"/>
    </xf>
    <xf numFmtId="0" fontId="40" fillId="0" borderId="2" xfId="0" applyFont="1" applyBorder="1" applyAlignment="1">
      <alignment horizontal="center" vertical="top" wrapText="1"/>
    </xf>
    <xf numFmtId="0" fontId="5" fillId="0" borderId="0" xfId="1" applyFont="1" applyBorder="1" applyAlignment="1">
      <alignment horizontal="left" vertical="top"/>
    </xf>
    <xf numFmtId="9" fontId="2" fillId="0" borderId="0" xfId="0" applyNumberFormat="1" applyFont="1" applyAlignment="1">
      <alignment vertical="top"/>
    </xf>
    <xf numFmtId="0" fontId="43" fillId="0" borderId="0" xfId="0" applyFont="1" applyAlignment="1">
      <alignment vertical="top"/>
    </xf>
    <xf numFmtId="17" fontId="43" fillId="0" borderId="0" xfId="0" applyNumberFormat="1" applyFont="1" applyAlignment="1">
      <alignment vertical="top"/>
    </xf>
    <xf numFmtId="0" fontId="46" fillId="0" borderId="8" xfId="0" applyFont="1" applyFill="1" applyBorder="1" applyAlignment="1">
      <alignment horizontal="center"/>
    </xf>
    <xf numFmtId="164" fontId="0" fillId="0" borderId="0" xfId="0" applyNumberFormat="1" applyFill="1" applyBorder="1" applyAlignment="1"/>
    <xf numFmtId="165" fontId="0" fillId="0" borderId="0" xfId="0" applyNumberFormat="1" applyFill="1" applyBorder="1" applyAlignment="1"/>
    <xf numFmtId="0" fontId="0" fillId="0" borderId="8" xfId="0" applyFont="1" applyFill="1" applyBorder="1" applyAlignment="1">
      <alignment horizontal="center"/>
    </xf>
    <xf numFmtId="0" fontId="0" fillId="0" borderId="0" xfId="0" applyFont="1" applyFill="1" applyBorder="1" applyAlignment="1">
      <alignment vertical="center"/>
    </xf>
    <xf numFmtId="0" fontId="43" fillId="0" borderId="8" xfId="0" applyFont="1" applyFill="1" applyBorder="1" applyAlignment="1">
      <alignment horizontal="center"/>
    </xf>
    <xf numFmtId="166" fontId="0" fillId="0" borderId="0" xfId="0" applyNumberFormat="1" applyFont="1" applyFill="1" applyBorder="1" applyAlignment="1"/>
    <xf numFmtId="0" fontId="47" fillId="6" borderId="10" xfId="0" applyFont="1" applyFill="1" applyBorder="1" applyAlignment="1"/>
    <xf numFmtId="0" fontId="47" fillId="6" borderId="10" xfId="0" applyFont="1" applyFill="1" applyBorder="1" applyAlignment="1">
      <alignment horizontal="center"/>
    </xf>
    <xf numFmtId="0" fontId="47" fillId="6" borderId="10" xfId="0" applyFont="1" applyFill="1" applyBorder="1" applyAlignment="1">
      <alignment horizontal="center" vertical="center"/>
    </xf>
    <xf numFmtId="0" fontId="0" fillId="0" borderId="10" xfId="0" applyFont="1" applyFill="1" applyBorder="1" applyAlignment="1">
      <alignment horizontal="right"/>
    </xf>
    <xf numFmtId="0" fontId="0" fillId="0" borderId="10" xfId="0" applyFont="1" applyFill="1" applyBorder="1" applyAlignment="1">
      <alignment horizontal="center"/>
    </xf>
    <xf numFmtId="17" fontId="0" fillId="0" borderId="0" xfId="0" applyNumberFormat="1" applyFill="1" applyBorder="1" applyAlignment="1">
      <alignment vertical="center"/>
    </xf>
    <xf numFmtId="165" fontId="2" fillId="0" borderId="0" xfId="0" applyNumberFormat="1" applyFont="1" applyAlignment="1">
      <alignment vertical="top"/>
    </xf>
    <xf numFmtId="0" fontId="38" fillId="0" borderId="0" xfId="1" applyFont="1" applyBorder="1" applyAlignment="1">
      <alignment horizontal="center" vertical="center"/>
    </xf>
    <xf numFmtId="0" fontId="32" fillId="0" borderId="0" xfId="1" applyFont="1" applyBorder="1" applyAlignment="1">
      <alignment horizontal="left" vertical="top" wrapText="1"/>
    </xf>
    <xf numFmtId="0" fontId="31" fillId="0" borderId="0" xfId="1" applyFont="1" applyBorder="1" applyAlignment="1">
      <alignment horizontal="left" vertical="top" wrapText="1"/>
    </xf>
    <xf numFmtId="0" fontId="35" fillId="0" borderId="0" xfId="1" applyFont="1" applyBorder="1" applyAlignment="1">
      <alignment horizontal="left" vertical="top" wrapText="1"/>
    </xf>
    <xf numFmtId="0" fontId="30" fillId="0" borderId="0" xfId="1" applyFont="1" applyBorder="1" applyAlignment="1">
      <alignment horizontal="left" vertical="top" wrapText="1"/>
    </xf>
    <xf numFmtId="0" fontId="5" fillId="0" borderId="0" xfId="1" applyFont="1" applyBorder="1" applyAlignment="1">
      <alignment horizontal="left" vertical="top" indent="2"/>
    </xf>
    <xf numFmtId="0" fontId="2" fillId="0" borderId="10" xfId="0" applyFont="1" applyBorder="1" applyAlignment="1">
      <alignment vertical="top"/>
    </xf>
    <xf numFmtId="0" fontId="5" fillId="0" borderId="10" xfId="1" applyFont="1" applyBorder="1" applyAlignment="1">
      <alignment horizontal="left" vertical="top"/>
    </xf>
    <xf numFmtId="0" fontId="5" fillId="0" borderId="10" xfId="1" applyFont="1" applyBorder="1" applyAlignment="1">
      <alignment vertical="top"/>
    </xf>
    <xf numFmtId="0" fontId="5" fillId="0" borderId="10" xfId="1" applyFont="1" applyBorder="1" applyAlignment="1">
      <alignment vertical="top" wrapText="1"/>
    </xf>
    <xf numFmtId="0" fontId="27" fillId="8" borderId="10" xfId="1" applyFont="1" applyFill="1" applyBorder="1" applyAlignment="1">
      <alignment vertical="top"/>
    </xf>
    <xf numFmtId="0" fontId="48" fillId="8" borderId="10" xfId="1" applyFont="1" applyFill="1" applyBorder="1" applyAlignment="1">
      <alignment vertical="top"/>
    </xf>
    <xf numFmtId="0" fontId="27" fillId="8" borderId="13" xfId="1" applyFont="1" applyFill="1" applyBorder="1" applyAlignment="1">
      <alignment vertical="top"/>
    </xf>
    <xf numFmtId="0" fontId="45" fillId="8" borderId="14" xfId="0" applyFont="1" applyFill="1" applyBorder="1" applyAlignment="1">
      <alignment vertical="top"/>
    </xf>
    <xf numFmtId="0" fontId="48" fillId="8" borderId="10" xfId="1" applyFont="1" applyFill="1" applyBorder="1" applyAlignment="1">
      <alignment horizontal="left" vertical="top"/>
    </xf>
    <xf numFmtId="0" fontId="48" fillId="8" borderId="10" xfId="0" applyFont="1" applyFill="1" applyBorder="1" applyAlignment="1">
      <alignment vertical="top"/>
    </xf>
    <xf numFmtId="0" fontId="5" fillId="0" borderId="10" xfId="1" applyFont="1" applyBorder="1" applyAlignment="1">
      <alignment horizontal="left" vertical="top" wrapText="1"/>
    </xf>
    <xf numFmtId="0" fontId="5" fillId="0" borderId="0" xfId="1" applyFont="1" applyBorder="1" applyAlignment="1">
      <alignment horizontal="left" vertical="top" wrapText="1"/>
    </xf>
    <xf numFmtId="0" fontId="44" fillId="7" borderId="0" xfId="0" applyFont="1" applyFill="1" applyAlignment="1">
      <alignment horizontal="center" vertical="center"/>
    </xf>
    <xf numFmtId="0" fontId="2" fillId="0" borderId="17" xfId="0" applyFont="1" applyBorder="1" applyAlignment="1">
      <alignment vertical="top"/>
    </xf>
    <xf numFmtId="0" fontId="2" fillId="0" borderId="18" xfId="0" applyFont="1" applyBorder="1" applyAlignment="1">
      <alignment vertical="top"/>
    </xf>
    <xf numFmtId="0" fontId="2" fillId="0" borderId="19" xfId="0" applyFont="1" applyBorder="1" applyAlignment="1">
      <alignment vertical="top"/>
    </xf>
    <xf numFmtId="0" fontId="27" fillId="8" borderId="17" xfId="1" applyFont="1" applyFill="1" applyBorder="1" applyAlignment="1">
      <alignment vertical="top"/>
    </xf>
    <xf numFmtId="0" fontId="7" fillId="4" borderId="0" xfId="0" applyFont="1" applyFill="1" applyBorder="1" applyAlignment="1">
      <alignment horizontal="left" vertical="top" wrapText="1"/>
    </xf>
    <xf numFmtId="0" fontId="5" fillId="0" borderId="10" xfId="1" applyFont="1" applyBorder="1" applyAlignment="1">
      <alignment vertical="top"/>
    </xf>
    <xf numFmtId="0" fontId="0" fillId="0" borderId="10" xfId="0" applyBorder="1" applyAlignment="1">
      <alignment vertical="top"/>
    </xf>
    <xf numFmtId="0" fontId="27" fillId="7" borderId="23" xfId="1" applyFont="1" applyFill="1" applyBorder="1" applyAlignment="1">
      <alignment horizontal="center" vertical="top"/>
    </xf>
    <xf numFmtId="0" fontId="27" fillId="7" borderId="0" xfId="1" applyFont="1" applyFill="1" applyBorder="1" applyAlignment="1">
      <alignment horizontal="center" vertical="top"/>
    </xf>
    <xf numFmtId="0" fontId="18" fillId="0" borderId="9" xfId="1" applyFont="1" applyBorder="1" applyAlignment="1">
      <alignment horizontal="center" vertical="top" wrapText="1"/>
    </xf>
    <xf numFmtId="0" fontId="18" fillId="0" borderId="0" xfId="1" applyFont="1" applyAlignment="1">
      <alignment horizontal="center" vertical="top" wrapText="1"/>
    </xf>
    <xf numFmtId="0" fontId="27" fillId="8" borderId="24" xfId="1" applyFont="1" applyFill="1" applyBorder="1" applyAlignment="1">
      <alignment vertical="top"/>
    </xf>
    <xf numFmtId="0" fontId="0" fillId="0" borderId="25" xfId="0" applyBorder="1" applyAlignment="1">
      <alignment vertical="top"/>
    </xf>
    <xf numFmtId="0" fontId="0" fillId="0" borderId="26" xfId="0" applyBorder="1" applyAlignment="1">
      <alignment vertical="top"/>
    </xf>
    <xf numFmtId="0" fontId="27" fillId="8" borderId="20" xfId="1" applyFont="1" applyFill="1" applyBorder="1" applyAlignment="1">
      <alignment vertical="top"/>
    </xf>
    <xf numFmtId="0" fontId="0" fillId="0" borderId="21" xfId="0" applyBorder="1" applyAlignment="1">
      <alignment vertical="top"/>
    </xf>
    <xf numFmtId="0" fontId="0" fillId="0" borderId="22" xfId="0" applyBorder="1" applyAlignment="1">
      <alignment vertical="top"/>
    </xf>
    <xf numFmtId="0" fontId="2" fillId="0" borderId="10" xfId="0" applyFont="1" applyBorder="1" applyAlignment="1">
      <alignment vertical="top"/>
    </xf>
    <xf numFmtId="0" fontId="38" fillId="0" borderId="2" xfId="1" applyFont="1" applyBorder="1" applyAlignment="1">
      <alignment horizontal="center" vertical="center"/>
    </xf>
    <xf numFmtId="0" fontId="38" fillId="0" borderId="3" xfId="1" applyFont="1" applyBorder="1" applyAlignment="1">
      <alignment horizontal="center" vertical="center"/>
    </xf>
    <xf numFmtId="0" fontId="5" fillId="0" borderId="11" xfId="1" applyFont="1" applyBorder="1" applyAlignment="1">
      <alignment horizontal="left" vertical="center" wrapText="1"/>
    </xf>
    <xf numFmtId="0" fontId="0" fillId="0" borderId="12" xfId="0" applyBorder="1" applyAlignment="1">
      <alignment horizontal="left" vertical="center" wrapText="1"/>
    </xf>
    <xf numFmtId="0" fontId="2" fillId="0" borderId="13" xfId="0" applyFont="1" applyBorder="1" applyAlignment="1">
      <alignment vertical="top"/>
    </xf>
    <xf numFmtId="0" fontId="0" fillId="0" borderId="14" xfId="0" applyBorder="1" applyAlignment="1">
      <alignment vertical="top"/>
    </xf>
    <xf numFmtId="0" fontId="5" fillId="0" borderId="13" xfId="1" applyFont="1" applyBorder="1" applyAlignment="1">
      <alignment vertical="top"/>
    </xf>
    <xf numFmtId="0" fontId="5" fillId="0" borderId="11" xfId="1" applyFont="1" applyBorder="1" applyAlignment="1">
      <alignment horizontal="left" vertical="center"/>
    </xf>
    <xf numFmtId="0" fontId="0" fillId="0" borderId="16" xfId="0" applyBorder="1" applyAlignment="1">
      <alignment horizontal="left" vertical="center"/>
    </xf>
    <xf numFmtId="0" fontId="0" fillId="0" borderId="12" xfId="0" applyBorder="1" applyAlignment="1">
      <alignment horizontal="left" vertical="center"/>
    </xf>
    <xf numFmtId="0" fontId="27" fillId="7" borderId="13" xfId="1" applyFont="1" applyFill="1" applyBorder="1" applyAlignment="1">
      <alignment horizontal="center" vertical="top"/>
    </xf>
    <xf numFmtId="0" fontId="27" fillId="7" borderId="15" xfId="1" applyFont="1" applyFill="1" applyBorder="1" applyAlignment="1">
      <alignment horizontal="center" vertical="top"/>
    </xf>
    <xf numFmtId="0" fontId="27" fillId="7" borderId="14" xfId="1" applyFont="1" applyFill="1" applyBorder="1" applyAlignment="1">
      <alignment horizontal="center" vertical="top"/>
    </xf>
    <xf numFmtId="0" fontId="48" fillId="7" borderId="10" xfId="1" applyFont="1" applyFill="1" applyBorder="1" applyAlignment="1">
      <alignment horizontal="center" vertical="top"/>
    </xf>
    <xf numFmtId="0" fontId="40" fillId="0" borderId="2" xfId="0" applyFont="1" applyBorder="1" applyAlignment="1">
      <alignment horizontal="center" vertical="top" wrapText="1"/>
    </xf>
    <xf numFmtId="0" fontId="40" fillId="0" borderId="3" xfId="0" applyFont="1" applyBorder="1" applyAlignment="1">
      <alignment horizontal="center" vertical="top"/>
    </xf>
    <xf numFmtId="0" fontId="45" fillId="7" borderId="0" xfId="0" applyFont="1" applyFill="1" applyBorder="1" applyAlignment="1">
      <alignment horizontal="center" vertical="top"/>
    </xf>
  </cellXfs>
  <cellStyles count="2">
    <cellStyle name="Normal" xfId="0" builtinId="0"/>
    <cellStyle name="Normal 2" xfId="1" xr:uid="{00000000-0005-0000-0000-000001000000}"/>
  </cellStyles>
  <dxfs count="0"/>
  <tableStyles count="0" defaultTableStyle="TableStyleMedium2" defaultPivotStyle="PivotStyleLight16"/>
  <colors>
    <mruColors>
      <color rgb="FFA036F8"/>
      <color rgb="FF81119B"/>
      <color rgb="FFD68500"/>
      <color rgb="FFCE97FB"/>
      <color rgb="FF660B68"/>
      <color rgb="FF007934"/>
      <color rgb="FFCB7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pPr>
            <a:r>
              <a:rPr lang="en-US" sz="1100" b="1">
                <a:latin typeface="+mn-lt"/>
              </a:rPr>
              <a:t>Savings profile</a:t>
            </a:r>
          </a:p>
        </c:rich>
      </c:tx>
      <c:overlay val="0"/>
    </c:title>
    <c:autoTitleDeleted val="0"/>
    <c:plotArea>
      <c:layout/>
      <c:barChart>
        <c:barDir val="col"/>
        <c:grouping val="stacked"/>
        <c:varyColors val="0"/>
        <c:ser>
          <c:idx val="0"/>
          <c:order val="0"/>
          <c:tx>
            <c:strRef>
              <c:f>'AO sample report'!$AA$18</c:f>
              <c:strCache>
                <c:ptCount val="1"/>
                <c:pt idx="0">
                  <c:v>Remainder</c:v>
                </c:pt>
              </c:strCache>
            </c:strRef>
          </c:tx>
          <c:spPr>
            <a:noFill/>
          </c:spPr>
          <c:invertIfNegative val="0"/>
          <c:cat>
            <c:numRef>
              <c:f>'AO sample report'!$Z$19:$Z$30</c:f>
              <c:numCache>
                <c:formatCode>mmm\-yy</c:formatCode>
                <c:ptCount val="12"/>
                <c:pt idx="0">
                  <c:v>40360</c:v>
                </c:pt>
                <c:pt idx="1">
                  <c:v>40391</c:v>
                </c:pt>
                <c:pt idx="2">
                  <c:v>40422</c:v>
                </c:pt>
                <c:pt idx="3">
                  <c:v>40452</c:v>
                </c:pt>
                <c:pt idx="4">
                  <c:v>40483</c:v>
                </c:pt>
                <c:pt idx="5">
                  <c:v>40513</c:v>
                </c:pt>
                <c:pt idx="6">
                  <c:v>40544</c:v>
                </c:pt>
                <c:pt idx="7">
                  <c:v>40575</c:v>
                </c:pt>
                <c:pt idx="8">
                  <c:v>40603</c:v>
                </c:pt>
                <c:pt idx="9">
                  <c:v>40634</c:v>
                </c:pt>
                <c:pt idx="10">
                  <c:v>40664</c:v>
                </c:pt>
                <c:pt idx="11">
                  <c:v>40695</c:v>
                </c:pt>
              </c:numCache>
            </c:numRef>
          </c:cat>
          <c:val>
            <c:numRef>
              <c:f>'AO sample report'!$AA$19:$AA$30</c:f>
              <c:numCache>
                <c:formatCode>"$"#\ ###\ ##0</c:formatCode>
                <c:ptCount val="12"/>
                <c:pt idx="1">
                  <c:v>25000000</c:v>
                </c:pt>
                <c:pt idx="2">
                  <c:v>40000000</c:v>
                </c:pt>
                <c:pt idx="3">
                  <c:v>38000000</c:v>
                </c:pt>
                <c:pt idx="4">
                  <c:v>52000000</c:v>
                </c:pt>
                <c:pt idx="5">
                  <c:v>70000000</c:v>
                </c:pt>
                <c:pt idx="6">
                  <c:v>85000000</c:v>
                </c:pt>
                <c:pt idx="7">
                  <c:v>95000000</c:v>
                </c:pt>
                <c:pt idx="8">
                  <c:v>125000000</c:v>
                </c:pt>
                <c:pt idx="9">
                  <c:v>145000000</c:v>
                </c:pt>
                <c:pt idx="10">
                  <c:v>175000000</c:v>
                </c:pt>
              </c:numCache>
            </c:numRef>
          </c:val>
          <c:extLst>
            <c:ext xmlns:c16="http://schemas.microsoft.com/office/drawing/2014/chart" uri="{C3380CC4-5D6E-409C-BE32-E72D297353CC}">
              <c16:uniqueId val="{00000000-6023-4FA4-A649-C63EADC6BB70}"/>
            </c:ext>
          </c:extLst>
        </c:ser>
        <c:ser>
          <c:idx val="1"/>
          <c:order val="1"/>
          <c:tx>
            <c:strRef>
              <c:f>'AO sample report'!$AB$18</c:f>
              <c:strCache>
                <c:ptCount val="1"/>
                <c:pt idx="0">
                  <c:v>$</c:v>
                </c:pt>
              </c:strCache>
            </c:strRef>
          </c:tx>
          <c:spPr>
            <a:solidFill>
              <a:srgbClr val="81119B"/>
            </a:solidFill>
          </c:spPr>
          <c:invertIfNegative val="0"/>
          <c:dPt>
            <c:idx val="0"/>
            <c:invertIfNegative val="0"/>
            <c:bubble3D val="0"/>
            <c:extLst>
              <c:ext xmlns:c16="http://schemas.microsoft.com/office/drawing/2014/chart" uri="{C3380CC4-5D6E-409C-BE32-E72D297353CC}">
                <c16:uniqueId val="{00000001-6023-4FA4-A649-C63EADC6BB70}"/>
              </c:ext>
            </c:extLst>
          </c:dPt>
          <c:dPt>
            <c:idx val="2"/>
            <c:invertIfNegative val="0"/>
            <c:bubble3D val="0"/>
            <c:extLst>
              <c:ext xmlns:c16="http://schemas.microsoft.com/office/drawing/2014/chart" uri="{C3380CC4-5D6E-409C-BE32-E72D297353CC}">
                <c16:uniqueId val="{00000002-6023-4FA4-A649-C63EADC6BB70}"/>
              </c:ext>
            </c:extLst>
          </c:dPt>
          <c:dPt>
            <c:idx val="3"/>
            <c:invertIfNegative val="0"/>
            <c:bubble3D val="0"/>
            <c:spPr>
              <a:solidFill>
                <a:srgbClr val="D68500"/>
              </a:solidFill>
            </c:spPr>
            <c:extLst>
              <c:ext xmlns:c16="http://schemas.microsoft.com/office/drawing/2014/chart" uri="{C3380CC4-5D6E-409C-BE32-E72D297353CC}">
                <c16:uniqueId val="{00000004-6023-4FA4-A649-C63EADC6BB70}"/>
              </c:ext>
            </c:extLst>
          </c:dPt>
          <c:dPt>
            <c:idx val="5"/>
            <c:invertIfNegative val="0"/>
            <c:bubble3D val="0"/>
            <c:spPr>
              <a:solidFill>
                <a:srgbClr val="D68500"/>
              </a:solidFill>
            </c:spPr>
            <c:extLst>
              <c:ext xmlns:c16="http://schemas.microsoft.com/office/drawing/2014/chart" uri="{C3380CC4-5D6E-409C-BE32-E72D297353CC}">
                <c16:uniqueId val="{00000006-6023-4FA4-A649-C63EADC6BB70}"/>
              </c:ext>
            </c:extLst>
          </c:dPt>
          <c:dPt>
            <c:idx val="7"/>
            <c:invertIfNegative val="0"/>
            <c:bubble3D val="0"/>
            <c:extLst>
              <c:ext xmlns:c16="http://schemas.microsoft.com/office/drawing/2014/chart" uri="{C3380CC4-5D6E-409C-BE32-E72D297353CC}">
                <c16:uniqueId val="{00000007-6023-4FA4-A649-C63EADC6BB70}"/>
              </c:ext>
            </c:extLst>
          </c:dPt>
          <c:cat>
            <c:numRef>
              <c:f>'AO sample report'!$Z$19:$Z$30</c:f>
              <c:numCache>
                <c:formatCode>mmm\-yy</c:formatCode>
                <c:ptCount val="12"/>
                <c:pt idx="0">
                  <c:v>40360</c:v>
                </c:pt>
                <c:pt idx="1">
                  <c:v>40391</c:v>
                </c:pt>
                <c:pt idx="2">
                  <c:v>40422</c:v>
                </c:pt>
                <c:pt idx="3">
                  <c:v>40452</c:v>
                </c:pt>
                <c:pt idx="4">
                  <c:v>40483</c:v>
                </c:pt>
                <c:pt idx="5">
                  <c:v>40513</c:v>
                </c:pt>
                <c:pt idx="6">
                  <c:v>40544</c:v>
                </c:pt>
                <c:pt idx="7">
                  <c:v>40575</c:v>
                </c:pt>
                <c:pt idx="8">
                  <c:v>40603</c:v>
                </c:pt>
                <c:pt idx="9">
                  <c:v>40634</c:v>
                </c:pt>
                <c:pt idx="10">
                  <c:v>40664</c:v>
                </c:pt>
                <c:pt idx="11">
                  <c:v>40695</c:v>
                </c:pt>
              </c:numCache>
            </c:numRef>
          </c:cat>
          <c:val>
            <c:numRef>
              <c:f>'AO sample report'!$AB$19:$AB$30</c:f>
              <c:numCache>
                <c:formatCode>"$"#\ ###\ ##0</c:formatCode>
                <c:ptCount val="12"/>
                <c:pt idx="0">
                  <c:v>35000000</c:v>
                </c:pt>
                <c:pt idx="1">
                  <c:v>15000000</c:v>
                </c:pt>
                <c:pt idx="2">
                  <c:v>20000000</c:v>
                </c:pt>
                <c:pt idx="3">
                  <c:v>25000000</c:v>
                </c:pt>
                <c:pt idx="4">
                  <c:v>25000000</c:v>
                </c:pt>
                <c:pt idx="5">
                  <c:v>10000000</c:v>
                </c:pt>
                <c:pt idx="6">
                  <c:v>8000000</c:v>
                </c:pt>
                <c:pt idx="7">
                  <c:v>30000000</c:v>
                </c:pt>
                <c:pt idx="8">
                  <c:v>20000000</c:v>
                </c:pt>
                <c:pt idx="9">
                  <c:v>30000000</c:v>
                </c:pt>
                <c:pt idx="10">
                  <c:v>15000000</c:v>
                </c:pt>
                <c:pt idx="11">
                  <c:v>0</c:v>
                </c:pt>
              </c:numCache>
            </c:numRef>
          </c:val>
          <c:extLst>
            <c:ext xmlns:c16="http://schemas.microsoft.com/office/drawing/2014/chart" uri="{C3380CC4-5D6E-409C-BE32-E72D297353CC}">
              <c16:uniqueId val="{00000008-6023-4FA4-A649-C63EADC6BB70}"/>
            </c:ext>
          </c:extLst>
        </c:ser>
        <c:dLbls>
          <c:showLegendKey val="0"/>
          <c:showVal val="0"/>
          <c:showCatName val="0"/>
          <c:showSerName val="0"/>
          <c:showPercent val="0"/>
          <c:showBubbleSize val="0"/>
        </c:dLbls>
        <c:gapWidth val="61"/>
        <c:overlap val="100"/>
        <c:axId val="210772736"/>
        <c:axId val="210774272"/>
      </c:barChart>
      <c:dateAx>
        <c:axId val="210772736"/>
        <c:scaling>
          <c:orientation val="minMax"/>
        </c:scaling>
        <c:delete val="0"/>
        <c:axPos val="b"/>
        <c:numFmt formatCode="mmm\-yy" sourceLinked="1"/>
        <c:majorTickMark val="out"/>
        <c:minorTickMark val="none"/>
        <c:tickLblPos val="nextTo"/>
        <c:crossAx val="210774272"/>
        <c:crosses val="autoZero"/>
        <c:auto val="1"/>
        <c:lblOffset val="100"/>
        <c:baseTimeUnit val="months"/>
      </c:dateAx>
      <c:valAx>
        <c:axId val="210774272"/>
        <c:scaling>
          <c:orientation val="minMax"/>
          <c:min val="0"/>
        </c:scaling>
        <c:delete val="0"/>
        <c:axPos val="l"/>
        <c:majorGridlines>
          <c:spPr>
            <a:ln>
              <a:noFill/>
            </a:ln>
          </c:spPr>
        </c:majorGridlines>
        <c:numFmt formatCode="&quot;$&quot;#,,&quot;m&quot;;" sourceLinked="0"/>
        <c:majorTickMark val="out"/>
        <c:minorTickMark val="none"/>
        <c:tickLblPos val="nextTo"/>
        <c:crossAx val="210772736"/>
        <c:crosses val="autoZero"/>
        <c:crossBetween val="between"/>
        <c:majorUnit val="50000000"/>
        <c:minorUnit val="40000"/>
      </c:valAx>
    </c:plotArea>
    <c:plotVisOnly val="1"/>
    <c:dispBlanksAs val="gap"/>
    <c:showDLblsOverMax val="0"/>
  </c:chart>
  <c:spPr>
    <a:ln>
      <a:solidFill>
        <a:srgbClr val="81119B"/>
      </a:solidFill>
    </a:ln>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Spend profile</a:t>
            </a:r>
          </a:p>
        </c:rich>
      </c:tx>
      <c:overlay val="0"/>
    </c:title>
    <c:autoTitleDeleted val="0"/>
    <c:plotArea>
      <c:layout>
        <c:manualLayout>
          <c:layoutTarget val="inner"/>
          <c:xMode val="edge"/>
          <c:yMode val="edge"/>
          <c:x val="0.10749365152510466"/>
          <c:y val="0.10315364081224034"/>
          <c:w val="0.8616106477443044"/>
          <c:h val="0.71070845870270194"/>
        </c:manualLayout>
      </c:layout>
      <c:barChart>
        <c:barDir val="col"/>
        <c:grouping val="stacked"/>
        <c:varyColors val="0"/>
        <c:ser>
          <c:idx val="0"/>
          <c:order val="0"/>
          <c:spPr>
            <a:noFill/>
          </c:spPr>
          <c:invertIfNegative val="0"/>
          <c:cat>
            <c:strRef>
              <c:f>'CPO sample report'!$Y$21:$Y$27</c:f>
              <c:strCache>
                <c:ptCount val="7"/>
                <c:pt idx="0">
                  <c:v>Total spend</c:v>
                </c:pt>
                <c:pt idx="1">
                  <c:v>Salary and wages</c:v>
                </c:pt>
                <c:pt idx="2">
                  <c:v>Fixed overheads</c:v>
                </c:pt>
                <c:pt idx="3">
                  <c:v>Spend under influence</c:v>
                </c:pt>
                <c:pt idx="4">
                  <c:v>Exemptions</c:v>
                </c:pt>
                <c:pt idx="5">
                  <c:v>Tender contracts</c:v>
                </c:pt>
                <c:pt idx="6">
                  <c:v>Rogue spend</c:v>
                </c:pt>
              </c:strCache>
            </c:strRef>
          </c:cat>
          <c:val>
            <c:numRef>
              <c:f>'CPO sample report'!$Z$21:$Z$27</c:f>
              <c:numCache>
                <c:formatCode>"$"#,," m";</c:formatCode>
                <c:ptCount val="7"/>
                <c:pt idx="1">
                  <c:v>650000000</c:v>
                </c:pt>
                <c:pt idx="2">
                  <c:v>550000000</c:v>
                </c:pt>
                <c:pt idx="4">
                  <c:v>400000000</c:v>
                </c:pt>
                <c:pt idx="5">
                  <c:v>200000000</c:v>
                </c:pt>
              </c:numCache>
            </c:numRef>
          </c:val>
          <c:extLst>
            <c:ext xmlns:c16="http://schemas.microsoft.com/office/drawing/2014/chart" uri="{C3380CC4-5D6E-409C-BE32-E72D297353CC}">
              <c16:uniqueId val="{00000000-7F0A-4A69-9559-4B92FF0E149B}"/>
            </c:ext>
          </c:extLst>
        </c:ser>
        <c:ser>
          <c:idx val="1"/>
          <c:order val="1"/>
          <c:invertIfNegative val="0"/>
          <c:dPt>
            <c:idx val="0"/>
            <c:invertIfNegative val="0"/>
            <c:bubble3D val="0"/>
            <c:spPr>
              <a:solidFill>
                <a:srgbClr val="660B68"/>
              </a:solidFill>
            </c:spPr>
            <c:extLst>
              <c:ext xmlns:c16="http://schemas.microsoft.com/office/drawing/2014/chart" uri="{C3380CC4-5D6E-409C-BE32-E72D297353CC}">
                <c16:uniqueId val="{00000002-7F0A-4A69-9559-4B92FF0E149B}"/>
              </c:ext>
            </c:extLst>
          </c:dPt>
          <c:dPt>
            <c:idx val="1"/>
            <c:invertIfNegative val="0"/>
            <c:bubble3D val="0"/>
            <c:spPr>
              <a:solidFill>
                <a:srgbClr val="D68500"/>
              </a:solidFill>
            </c:spPr>
            <c:extLst>
              <c:ext xmlns:c16="http://schemas.microsoft.com/office/drawing/2014/chart" uri="{C3380CC4-5D6E-409C-BE32-E72D297353CC}">
                <c16:uniqueId val="{00000004-7F0A-4A69-9559-4B92FF0E149B}"/>
              </c:ext>
            </c:extLst>
          </c:dPt>
          <c:dPt>
            <c:idx val="2"/>
            <c:invertIfNegative val="0"/>
            <c:bubble3D val="0"/>
            <c:spPr>
              <a:solidFill>
                <a:srgbClr val="660B68"/>
              </a:solidFill>
            </c:spPr>
            <c:extLst>
              <c:ext xmlns:c16="http://schemas.microsoft.com/office/drawing/2014/chart" uri="{C3380CC4-5D6E-409C-BE32-E72D297353CC}">
                <c16:uniqueId val="{00000006-7F0A-4A69-9559-4B92FF0E149B}"/>
              </c:ext>
            </c:extLst>
          </c:dPt>
          <c:dPt>
            <c:idx val="3"/>
            <c:invertIfNegative val="0"/>
            <c:bubble3D val="0"/>
            <c:spPr>
              <a:solidFill>
                <a:srgbClr val="D68500"/>
              </a:solidFill>
            </c:spPr>
            <c:extLst>
              <c:ext xmlns:c16="http://schemas.microsoft.com/office/drawing/2014/chart" uri="{C3380CC4-5D6E-409C-BE32-E72D297353CC}">
                <c16:uniqueId val="{00000008-7F0A-4A69-9559-4B92FF0E149B}"/>
              </c:ext>
            </c:extLst>
          </c:dPt>
          <c:dPt>
            <c:idx val="4"/>
            <c:invertIfNegative val="0"/>
            <c:bubble3D val="0"/>
            <c:spPr>
              <a:solidFill>
                <a:srgbClr val="D68500"/>
              </a:solidFill>
            </c:spPr>
            <c:extLst>
              <c:ext xmlns:c16="http://schemas.microsoft.com/office/drawing/2014/chart" uri="{C3380CC4-5D6E-409C-BE32-E72D297353CC}">
                <c16:uniqueId val="{0000000A-7F0A-4A69-9559-4B92FF0E149B}"/>
              </c:ext>
            </c:extLst>
          </c:dPt>
          <c:dPt>
            <c:idx val="5"/>
            <c:invertIfNegative val="0"/>
            <c:bubble3D val="0"/>
            <c:spPr>
              <a:solidFill>
                <a:srgbClr val="D68500"/>
              </a:solidFill>
            </c:spPr>
            <c:extLst>
              <c:ext xmlns:c16="http://schemas.microsoft.com/office/drawing/2014/chart" uri="{C3380CC4-5D6E-409C-BE32-E72D297353CC}">
                <c16:uniqueId val="{0000000C-7F0A-4A69-9559-4B92FF0E149B}"/>
              </c:ext>
            </c:extLst>
          </c:dPt>
          <c:dPt>
            <c:idx val="6"/>
            <c:invertIfNegative val="0"/>
            <c:bubble3D val="0"/>
            <c:spPr>
              <a:solidFill>
                <a:srgbClr val="CE97FB"/>
              </a:solidFill>
            </c:spPr>
            <c:extLst>
              <c:ext xmlns:c16="http://schemas.microsoft.com/office/drawing/2014/chart" uri="{C3380CC4-5D6E-409C-BE32-E72D297353CC}">
                <c16:uniqueId val="{0000000E-7F0A-4A69-9559-4B92FF0E149B}"/>
              </c:ext>
            </c:extLst>
          </c:dPt>
          <c:dPt>
            <c:idx val="7"/>
            <c:invertIfNegative val="0"/>
            <c:bubble3D val="0"/>
            <c:spPr>
              <a:solidFill>
                <a:srgbClr val="00B050"/>
              </a:solidFill>
            </c:spPr>
            <c:extLst>
              <c:ext xmlns:c16="http://schemas.microsoft.com/office/drawing/2014/chart" uri="{C3380CC4-5D6E-409C-BE32-E72D297353CC}">
                <c16:uniqueId val="{00000010-7F0A-4A69-9559-4B92FF0E149B}"/>
              </c:ext>
            </c:extLst>
          </c:dPt>
          <c:dLbls>
            <c:numFmt formatCode="&quot;$&quot;#,,&quot;m&quot;;" sourceLinked="0"/>
            <c:spPr>
              <a:noFill/>
              <a:ln>
                <a:noFill/>
              </a:ln>
              <a:effectLst/>
            </c:spPr>
            <c:txPr>
              <a:bodyPr/>
              <a:lstStyle/>
              <a:p>
                <a:pPr>
                  <a:defRPr sz="800" b="1">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'CPO sample report'!$Y$21:$Y$27</c:f>
              <c:strCache>
                <c:ptCount val="7"/>
                <c:pt idx="0">
                  <c:v>Total spend</c:v>
                </c:pt>
                <c:pt idx="1">
                  <c:v>Salary and wages</c:v>
                </c:pt>
                <c:pt idx="2">
                  <c:v>Fixed overheads</c:v>
                </c:pt>
                <c:pt idx="3">
                  <c:v>Spend under influence</c:v>
                </c:pt>
                <c:pt idx="4">
                  <c:v>Exemptions</c:v>
                </c:pt>
                <c:pt idx="5">
                  <c:v>Tender contracts</c:v>
                </c:pt>
                <c:pt idx="6">
                  <c:v>Rogue spend</c:v>
                </c:pt>
              </c:strCache>
            </c:strRef>
          </c:cat>
          <c:val>
            <c:numRef>
              <c:f>'CPO sample report'!$AA$21:$AA$27</c:f>
              <c:numCache>
                <c:formatCode>"$"#,," m";</c:formatCode>
                <c:ptCount val="7"/>
                <c:pt idx="0">
                  <c:v>900000000</c:v>
                </c:pt>
                <c:pt idx="1">
                  <c:v>250000000</c:v>
                </c:pt>
                <c:pt idx="2">
                  <c:v>100000000</c:v>
                </c:pt>
                <c:pt idx="3">
                  <c:v>550000000</c:v>
                </c:pt>
                <c:pt idx="4">
                  <c:v>150000000</c:v>
                </c:pt>
                <c:pt idx="5">
                  <c:v>300000000</c:v>
                </c:pt>
                <c:pt idx="6">
                  <c:v>200000000</c:v>
                </c:pt>
              </c:numCache>
            </c:numRef>
          </c:val>
          <c:extLst>
            <c:ext xmlns:c16="http://schemas.microsoft.com/office/drawing/2014/chart" uri="{C3380CC4-5D6E-409C-BE32-E72D297353CC}">
              <c16:uniqueId val="{00000011-7F0A-4A69-9559-4B92FF0E149B}"/>
            </c:ext>
          </c:extLst>
        </c:ser>
        <c:dLbls>
          <c:showLegendKey val="0"/>
          <c:showVal val="0"/>
          <c:showCatName val="0"/>
          <c:showSerName val="0"/>
          <c:showPercent val="0"/>
          <c:showBubbleSize val="0"/>
        </c:dLbls>
        <c:gapWidth val="61"/>
        <c:overlap val="100"/>
        <c:axId val="211148160"/>
        <c:axId val="211027072"/>
      </c:barChart>
      <c:catAx>
        <c:axId val="211148160"/>
        <c:scaling>
          <c:orientation val="minMax"/>
        </c:scaling>
        <c:delete val="0"/>
        <c:axPos val="b"/>
        <c:numFmt formatCode="General" sourceLinked="0"/>
        <c:majorTickMark val="out"/>
        <c:minorTickMark val="none"/>
        <c:tickLblPos val="nextTo"/>
        <c:txPr>
          <a:bodyPr/>
          <a:lstStyle/>
          <a:p>
            <a:pPr>
              <a:defRPr sz="750" b="0"/>
            </a:pPr>
            <a:endParaRPr lang="en-US"/>
          </a:p>
        </c:txPr>
        <c:crossAx val="211027072"/>
        <c:crossesAt val="0"/>
        <c:auto val="1"/>
        <c:lblAlgn val="ctr"/>
        <c:lblOffset val="100"/>
        <c:noMultiLvlLbl val="0"/>
      </c:catAx>
      <c:valAx>
        <c:axId val="211027072"/>
        <c:scaling>
          <c:orientation val="minMax"/>
          <c:max val="900000000"/>
          <c:min val="0"/>
        </c:scaling>
        <c:delete val="0"/>
        <c:axPos val="l"/>
        <c:majorGridlines>
          <c:spPr>
            <a:ln>
              <a:noFill/>
              <a:prstDash val="dash"/>
            </a:ln>
          </c:spPr>
        </c:majorGridlines>
        <c:numFmt formatCode="&quot;$&quot;#,,&quot;m&quot;;" sourceLinked="0"/>
        <c:majorTickMark val="out"/>
        <c:minorTickMark val="none"/>
        <c:tickLblPos val="nextTo"/>
        <c:txPr>
          <a:bodyPr/>
          <a:lstStyle/>
          <a:p>
            <a:pPr>
              <a:defRPr sz="750" b="0"/>
            </a:pPr>
            <a:endParaRPr lang="en-US"/>
          </a:p>
        </c:txPr>
        <c:crossAx val="211148160"/>
        <c:crosses val="autoZero"/>
        <c:crossBetween val="between"/>
        <c:majorUnit val="300000000"/>
        <c:minorUnit val="20000000"/>
      </c:valAx>
    </c:plotArea>
    <c:plotVisOnly val="1"/>
    <c:dispBlanksAs val="gap"/>
    <c:showDLblsOverMax val="0"/>
  </c:chart>
  <c:spPr>
    <a:ln>
      <a:solidFill>
        <a:srgbClr val="81119B"/>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391828852583118"/>
          <c:y val="0.19012172134087665"/>
          <c:w val="0.4290499497608154"/>
          <c:h val="0.59866559223041582"/>
        </c:manualLayout>
      </c:layout>
      <c:pieChart>
        <c:varyColors val="1"/>
        <c:ser>
          <c:idx val="0"/>
          <c:order val="0"/>
          <c:spPr>
            <a:solidFill>
              <a:srgbClr val="8AA5CB"/>
            </a:solidFill>
            <a:ln w="12700">
              <a:solidFill>
                <a:srgbClr val="FFFFFF"/>
              </a:solidFill>
              <a:prstDash val="solid"/>
            </a:ln>
          </c:spPr>
          <c:dPt>
            <c:idx val="0"/>
            <c:bubble3D val="0"/>
            <c:spPr>
              <a:solidFill>
                <a:srgbClr val="339966"/>
              </a:solidFill>
              <a:ln w="12700">
                <a:solidFill>
                  <a:srgbClr val="FFFFFF"/>
                </a:solidFill>
                <a:prstDash val="solid"/>
              </a:ln>
            </c:spPr>
            <c:extLst>
              <c:ext xmlns:c16="http://schemas.microsoft.com/office/drawing/2014/chart" uri="{C3380CC4-5D6E-409C-BE32-E72D297353CC}">
                <c16:uniqueId val="{00000001-5F18-448A-92C3-B765C126342F}"/>
              </c:ext>
            </c:extLst>
          </c:dPt>
          <c:dPt>
            <c:idx val="1"/>
            <c:bubble3D val="0"/>
            <c:spPr>
              <a:solidFill>
                <a:srgbClr val="99CC00"/>
              </a:solidFill>
              <a:ln w="12700">
                <a:solidFill>
                  <a:srgbClr val="FFFFFF"/>
                </a:solidFill>
                <a:prstDash val="solid"/>
              </a:ln>
            </c:spPr>
            <c:extLst>
              <c:ext xmlns:c16="http://schemas.microsoft.com/office/drawing/2014/chart" uri="{C3380CC4-5D6E-409C-BE32-E72D297353CC}">
                <c16:uniqueId val="{00000003-5F18-448A-92C3-B765C126342F}"/>
              </c:ext>
            </c:extLst>
          </c:dPt>
          <c:dPt>
            <c:idx val="2"/>
            <c:bubble3D val="0"/>
            <c:spPr>
              <a:solidFill>
                <a:srgbClr val="FF9900"/>
              </a:solidFill>
              <a:ln w="12700">
                <a:solidFill>
                  <a:srgbClr val="FFFFFF"/>
                </a:solidFill>
                <a:prstDash val="solid"/>
              </a:ln>
            </c:spPr>
            <c:extLst>
              <c:ext xmlns:c16="http://schemas.microsoft.com/office/drawing/2014/chart" uri="{C3380CC4-5D6E-409C-BE32-E72D297353CC}">
                <c16:uniqueId val="{00000005-5F18-448A-92C3-B765C126342F}"/>
              </c:ext>
            </c:extLst>
          </c:dPt>
          <c:dPt>
            <c:idx val="3"/>
            <c:bubble3D val="0"/>
            <c:spPr>
              <a:solidFill>
                <a:srgbClr val="FFCC00"/>
              </a:solidFill>
              <a:ln w="12700">
                <a:solidFill>
                  <a:srgbClr val="FFFFFF"/>
                </a:solidFill>
                <a:prstDash val="solid"/>
              </a:ln>
            </c:spPr>
            <c:extLst>
              <c:ext xmlns:c16="http://schemas.microsoft.com/office/drawing/2014/chart" uri="{C3380CC4-5D6E-409C-BE32-E72D297353CC}">
                <c16:uniqueId val="{00000007-5F18-448A-92C3-B765C126342F}"/>
              </c:ext>
            </c:extLst>
          </c:dPt>
          <c:dPt>
            <c:idx val="4"/>
            <c:bubble3D val="0"/>
            <c:spPr>
              <a:solidFill>
                <a:srgbClr val="FF9900"/>
              </a:solidFill>
              <a:ln w="12700">
                <a:solidFill>
                  <a:srgbClr val="FFFFFF"/>
                </a:solidFill>
                <a:prstDash val="solid"/>
              </a:ln>
            </c:spPr>
            <c:extLst>
              <c:ext xmlns:c16="http://schemas.microsoft.com/office/drawing/2014/chart" uri="{C3380CC4-5D6E-409C-BE32-E72D297353CC}">
                <c16:uniqueId val="{00000009-5F18-448A-92C3-B765C126342F}"/>
              </c:ext>
            </c:extLst>
          </c:dPt>
          <c:dPt>
            <c:idx val="5"/>
            <c:bubble3D val="0"/>
            <c:spPr>
              <a:solidFill>
                <a:srgbClr val="FF6600"/>
              </a:solidFill>
              <a:ln w="12700">
                <a:solidFill>
                  <a:srgbClr val="FFFFFF"/>
                </a:solidFill>
                <a:prstDash val="solid"/>
              </a:ln>
            </c:spPr>
            <c:extLst>
              <c:ext xmlns:c16="http://schemas.microsoft.com/office/drawing/2014/chart" uri="{C3380CC4-5D6E-409C-BE32-E72D297353CC}">
                <c16:uniqueId val="{0000000B-5F18-448A-92C3-B765C126342F}"/>
              </c:ext>
            </c:extLst>
          </c:dPt>
          <c:dPt>
            <c:idx val="6"/>
            <c:bubble3D val="0"/>
            <c:spPr>
              <a:solidFill>
                <a:srgbClr val="FF0000"/>
              </a:solidFill>
              <a:ln w="12700">
                <a:solidFill>
                  <a:srgbClr val="FFFFFF"/>
                </a:solidFill>
                <a:prstDash val="solid"/>
              </a:ln>
            </c:spPr>
            <c:extLst>
              <c:ext xmlns:c16="http://schemas.microsoft.com/office/drawing/2014/chart" uri="{C3380CC4-5D6E-409C-BE32-E72D297353CC}">
                <c16:uniqueId val="{0000000D-5F18-448A-92C3-B765C126342F}"/>
              </c:ext>
            </c:extLst>
          </c:dPt>
          <c:dPt>
            <c:idx val="7"/>
            <c:bubble3D val="0"/>
            <c:spPr>
              <a:solidFill>
                <a:srgbClr val="800080"/>
              </a:solidFill>
              <a:ln w="12700">
                <a:solidFill>
                  <a:srgbClr val="FFFFFF"/>
                </a:solidFill>
                <a:prstDash val="solid"/>
              </a:ln>
            </c:spPr>
            <c:extLst>
              <c:ext xmlns:c16="http://schemas.microsoft.com/office/drawing/2014/chart" uri="{C3380CC4-5D6E-409C-BE32-E72D297353CC}">
                <c16:uniqueId val="{0000000F-5F18-448A-92C3-B765C126342F}"/>
              </c:ext>
            </c:extLst>
          </c:dPt>
          <c:dPt>
            <c:idx val="8"/>
            <c:bubble3D val="0"/>
            <c:spPr>
              <a:solidFill>
                <a:srgbClr val="0C2D83"/>
              </a:solidFill>
              <a:ln w="12700">
                <a:solidFill>
                  <a:srgbClr val="FFFFFF"/>
                </a:solidFill>
                <a:prstDash val="solid"/>
              </a:ln>
            </c:spPr>
            <c:extLst>
              <c:ext xmlns:c16="http://schemas.microsoft.com/office/drawing/2014/chart" uri="{C3380CC4-5D6E-409C-BE32-E72D297353CC}">
                <c16:uniqueId val="{00000011-5F18-448A-92C3-B765C126342F}"/>
              </c:ext>
            </c:extLst>
          </c:dPt>
          <c:dPt>
            <c:idx val="9"/>
            <c:bubble3D val="0"/>
            <c:spPr>
              <a:solidFill>
                <a:srgbClr val="333399"/>
              </a:solidFill>
              <a:ln w="12700">
                <a:solidFill>
                  <a:srgbClr val="FFFFFF"/>
                </a:solidFill>
                <a:prstDash val="solid"/>
              </a:ln>
            </c:spPr>
            <c:extLst>
              <c:ext xmlns:c16="http://schemas.microsoft.com/office/drawing/2014/chart" uri="{C3380CC4-5D6E-409C-BE32-E72D297353CC}">
                <c16:uniqueId val="{00000013-5F18-448A-92C3-B765C126342F}"/>
              </c:ext>
            </c:extLst>
          </c:dPt>
          <c:dPt>
            <c:idx val="10"/>
            <c:bubble3D val="0"/>
            <c:spPr>
              <a:solidFill>
                <a:srgbClr val="3366FF"/>
              </a:solidFill>
              <a:ln w="12700">
                <a:solidFill>
                  <a:srgbClr val="FFFFFF"/>
                </a:solidFill>
                <a:prstDash val="solid"/>
              </a:ln>
            </c:spPr>
            <c:extLst>
              <c:ext xmlns:c16="http://schemas.microsoft.com/office/drawing/2014/chart" uri="{C3380CC4-5D6E-409C-BE32-E72D297353CC}">
                <c16:uniqueId val="{00000015-5F18-448A-92C3-B765C126342F}"/>
              </c:ext>
            </c:extLst>
          </c:dPt>
          <c:dPt>
            <c:idx val="11"/>
            <c:bubble3D val="0"/>
            <c:extLst>
              <c:ext xmlns:c16="http://schemas.microsoft.com/office/drawing/2014/chart" uri="{C3380CC4-5D6E-409C-BE32-E72D297353CC}">
                <c16:uniqueId val="{00000016-5F18-448A-92C3-B765C126342F}"/>
              </c:ext>
            </c:extLst>
          </c:dPt>
          <c:dPt>
            <c:idx val="12"/>
            <c:bubble3D val="0"/>
            <c:spPr>
              <a:solidFill>
                <a:srgbClr val="008000"/>
              </a:solidFill>
              <a:ln w="12700">
                <a:solidFill>
                  <a:srgbClr val="FFFFFF"/>
                </a:solidFill>
                <a:prstDash val="solid"/>
              </a:ln>
            </c:spPr>
            <c:extLst>
              <c:ext xmlns:c16="http://schemas.microsoft.com/office/drawing/2014/chart" uri="{C3380CC4-5D6E-409C-BE32-E72D297353CC}">
                <c16:uniqueId val="{00000018-5F18-448A-92C3-B765C126342F}"/>
              </c:ext>
            </c:extLst>
          </c:dPt>
          <c:dLbls>
            <c:dLbl>
              <c:idx val="0"/>
              <c:layout>
                <c:manualLayout>
                  <c:x val="2.2031223198935204E-2"/>
                  <c:y val="-6.593527902771352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F18-448A-92C3-B765C126342F}"/>
                </c:ext>
              </c:extLst>
            </c:dLbl>
            <c:dLbl>
              <c:idx val="1"/>
              <c:layout>
                <c:manualLayout>
                  <c:x val="5.4041192222659719E-2"/>
                  <c:y val="-9.437591316911681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F18-448A-92C3-B765C126342F}"/>
                </c:ext>
              </c:extLst>
            </c:dLbl>
            <c:dLbl>
              <c:idx val="2"/>
              <c:layout>
                <c:manualLayout>
                  <c:x val="4.4500271563608237E-2"/>
                  <c:y val="-7.571263574669325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F18-448A-92C3-B765C126342F}"/>
                </c:ext>
              </c:extLst>
            </c:dLbl>
            <c:dLbl>
              <c:idx val="3"/>
              <c:layout>
                <c:manualLayout>
                  <c:x val="4.6679409724198824E-2"/>
                  <c:y val="-2.665890893658711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F18-448A-92C3-B765C126342F}"/>
                </c:ext>
              </c:extLst>
            </c:dLbl>
            <c:dLbl>
              <c:idx val="4"/>
              <c:layout>
                <c:manualLayout>
                  <c:x val="4.007482042443105E-2"/>
                  <c:y val="1.4967078408761082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F18-448A-92C3-B765C126342F}"/>
                </c:ext>
              </c:extLst>
            </c:dLbl>
            <c:dLbl>
              <c:idx val="5"/>
              <c:layout>
                <c:manualLayout>
                  <c:x val="5.4589620453225254E-2"/>
                  <c:y val="-1.695530319920119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F18-448A-92C3-B765C126342F}"/>
                </c:ext>
              </c:extLst>
            </c:dLbl>
            <c:dLbl>
              <c:idx val="6"/>
              <c:layout>
                <c:manualLayout>
                  <c:x val="8.7240000585052699E-2"/>
                  <c:y val="4.842755471337784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F18-448A-92C3-B765C126342F}"/>
                </c:ext>
              </c:extLst>
            </c:dLbl>
            <c:dLbl>
              <c:idx val="7"/>
              <c:layout>
                <c:manualLayout>
                  <c:x val="6.0536492485738273E-2"/>
                  <c:y val="7.923511359264473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5F18-448A-92C3-B765C126342F}"/>
                </c:ext>
              </c:extLst>
            </c:dLbl>
            <c:dLbl>
              <c:idx val="8"/>
              <c:layout>
                <c:manualLayout>
                  <c:x val="-6.2284806971454908E-2"/>
                  <c:y val="2.545920982893996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5F18-448A-92C3-B765C126342F}"/>
                </c:ext>
              </c:extLst>
            </c:dLbl>
            <c:dLbl>
              <c:idx val="9"/>
              <c:layout>
                <c:manualLayout>
                  <c:x val="-6.9578057332505397E-2"/>
                  <c:y val="8.9039884425951722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5F18-448A-92C3-B765C126342F}"/>
                </c:ext>
              </c:extLst>
            </c:dLbl>
            <c:dLbl>
              <c:idx val="10"/>
              <c:layout>
                <c:manualLayout>
                  <c:x val="-6.57324817250384E-2"/>
                  <c:y val="1.719721373600086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5F18-448A-92C3-B765C126342F}"/>
                </c:ext>
              </c:extLst>
            </c:dLbl>
            <c:dLbl>
              <c:idx val="11"/>
              <c:layout>
                <c:manualLayout>
                  <c:x val="-0.10975774623040493"/>
                  <c:y val="-5.7555194718027624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6-5F18-448A-92C3-B765C126342F}"/>
                </c:ext>
              </c:extLst>
            </c:dLbl>
            <c:dLbl>
              <c:idx val="12"/>
              <c:layout>
                <c:manualLayout>
                  <c:x val="-2.0761850912590602E-2"/>
                  <c:y val="-4.10299856686865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8-5F18-448A-92C3-B765C126342F}"/>
                </c:ext>
              </c:extLst>
            </c:dLbl>
            <c:numFmt formatCode="0%" sourceLinked="0"/>
            <c:spPr>
              <a:noFill/>
              <a:ln w="25400">
                <a:noFill/>
              </a:ln>
            </c:spPr>
            <c:txPr>
              <a:bodyPr/>
              <a:lstStyle/>
              <a:p>
                <a:pPr>
                  <a:defRPr sz="700" b="0" i="0" u="none" strike="noStrike" baseline="0">
                    <a:solidFill>
                      <a:srgbClr val="000000"/>
                    </a:solidFill>
                    <a:latin typeface="+mn-lt"/>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'CPO sample report'!$Y$44:$Y$56</c:f>
              <c:strCache>
                <c:ptCount val="13"/>
                <c:pt idx="0">
                  <c:v>Vehicles</c:v>
                </c:pt>
                <c:pt idx="1">
                  <c:v>IT and communications</c:v>
                </c:pt>
                <c:pt idx="2">
                  <c:v>Learning and development</c:v>
                </c:pt>
                <c:pt idx="3">
                  <c:v>Financial and insurance services</c:v>
                </c:pt>
                <c:pt idx="4">
                  <c:v>Food and beverage</c:v>
                </c:pt>
                <c:pt idx="5">
                  <c:v>Fuels</c:v>
                </c:pt>
                <c:pt idx="6">
                  <c:v>Management and business professionals </c:v>
                </c:pt>
                <c:pt idx="7">
                  <c:v>Office equipment and supplies</c:v>
                </c:pt>
                <c:pt idx="8">
                  <c:v>Printing and supplies</c:v>
                </c:pt>
                <c:pt idx="9">
                  <c:v>Public utilities</c:v>
                </c:pt>
                <c:pt idx="10">
                  <c:v>Building and construction supplies</c:v>
                </c:pt>
                <c:pt idx="11">
                  <c:v>Transport, storage and mail services</c:v>
                </c:pt>
                <c:pt idx="12">
                  <c:v>Travel, food and entertainment services</c:v>
                </c:pt>
              </c:strCache>
            </c:strRef>
          </c:cat>
          <c:val>
            <c:numRef>
              <c:f>'CPO sample report'!$Z$44:$Z$56</c:f>
              <c:numCache>
                <c:formatCode>0%</c:formatCode>
                <c:ptCount val="13"/>
                <c:pt idx="0">
                  <c:v>7.0000000000000007E-2</c:v>
                </c:pt>
                <c:pt idx="1">
                  <c:v>0.1</c:v>
                </c:pt>
                <c:pt idx="2">
                  <c:v>0.08</c:v>
                </c:pt>
                <c:pt idx="3">
                  <c:v>0.04</c:v>
                </c:pt>
                <c:pt idx="4">
                  <c:v>7.0000000000000007E-2</c:v>
                </c:pt>
                <c:pt idx="5">
                  <c:v>0.03</c:v>
                </c:pt>
                <c:pt idx="6">
                  <c:v>0.11</c:v>
                </c:pt>
                <c:pt idx="7">
                  <c:v>0.05</c:v>
                </c:pt>
                <c:pt idx="8">
                  <c:v>0.04</c:v>
                </c:pt>
                <c:pt idx="9">
                  <c:v>0.17</c:v>
                </c:pt>
                <c:pt idx="10">
                  <c:v>0.1</c:v>
                </c:pt>
                <c:pt idx="11">
                  <c:v>0.04</c:v>
                </c:pt>
                <c:pt idx="12">
                  <c:v>0.1</c:v>
                </c:pt>
              </c:numCache>
            </c:numRef>
          </c:val>
          <c:extLst>
            <c:ext xmlns:c16="http://schemas.microsoft.com/office/drawing/2014/chart" uri="{C3380CC4-5D6E-409C-BE32-E72D297353CC}">
              <c16:uniqueId val="{00000019-5F18-448A-92C3-B765C126342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solidFill>
        <a:srgbClr val="81119B"/>
      </a:solid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047838672053685"/>
          <c:y val="0.11208794189256013"/>
          <c:w val="0.41064099218885836"/>
          <c:h val="0.79956962833343104"/>
        </c:manualLayout>
      </c:layout>
      <c:pieChart>
        <c:varyColors val="1"/>
        <c:ser>
          <c:idx val="0"/>
          <c:order val="0"/>
          <c:spPr>
            <a:solidFill>
              <a:srgbClr val="8AA5CB"/>
            </a:solidFill>
            <a:ln w="12700">
              <a:solidFill>
                <a:srgbClr val="FFFFFF"/>
              </a:solidFill>
              <a:prstDash val="solid"/>
            </a:ln>
          </c:spPr>
          <c:dPt>
            <c:idx val="0"/>
            <c:bubble3D val="0"/>
            <c:spPr>
              <a:solidFill>
                <a:srgbClr val="A036F8"/>
              </a:solidFill>
              <a:ln w="12700">
                <a:solidFill>
                  <a:srgbClr val="FFFFFF"/>
                </a:solidFill>
                <a:prstDash val="solid"/>
              </a:ln>
            </c:spPr>
            <c:extLst>
              <c:ext xmlns:c16="http://schemas.microsoft.com/office/drawing/2014/chart" uri="{C3380CC4-5D6E-409C-BE32-E72D297353CC}">
                <c16:uniqueId val="{00000001-5E2F-4BD7-858E-9E9AEE45CB66}"/>
              </c:ext>
            </c:extLst>
          </c:dPt>
          <c:dPt>
            <c:idx val="1"/>
            <c:bubble3D val="0"/>
            <c:spPr>
              <a:solidFill>
                <a:srgbClr val="CE97FB"/>
              </a:solidFill>
              <a:ln w="12700">
                <a:solidFill>
                  <a:srgbClr val="FFFFFF"/>
                </a:solidFill>
                <a:prstDash val="solid"/>
              </a:ln>
            </c:spPr>
            <c:extLst>
              <c:ext xmlns:c16="http://schemas.microsoft.com/office/drawing/2014/chart" uri="{C3380CC4-5D6E-409C-BE32-E72D297353CC}">
                <c16:uniqueId val="{00000003-5E2F-4BD7-858E-9E9AEE45CB66}"/>
              </c:ext>
            </c:extLst>
          </c:dPt>
          <c:dPt>
            <c:idx val="2"/>
            <c:bubble3D val="0"/>
            <c:spPr>
              <a:solidFill>
                <a:srgbClr val="D68500"/>
              </a:solidFill>
              <a:ln w="12700">
                <a:solidFill>
                  <a:srgbClr val="FFFFFF"/>
                </a:solidFill>
                <a:prstDash val="solid"/>
              </a:ln>
            </c:spPr>
            <c:extLst>
              <c:ext xmlns:c16="http://schemas.microsoft.com/office/drawing/2014/chart" uri="{C3380CC4-5D6E-409C-BE32-E72D297353CC}">
                <c16:uniqueId val="{00000005-5E2F-4BD7-858E-9E9AEE45CB66}"/>
              </c:ext>
            </c:extLst>
          </c:dPt>
          <c:dPt>
            <c:idx val="3"/>
            <c:bubble3D val="0"/>
            <c:spPr>
              <a:solidFill>
                <a:srgbClr val="81119B"/>
              </a:solidFill>
              <a:ln w="12700">
                <a:solidFill>
                  <a:srgbClr val="FFFFFF"/>
                </a:solidFill>
                <a:prstDash val="solid"/>
              </a:ln>
            </c:spPr>
            <c:extLst>
              <c:ext xmlns:c16="http://schemas.microsoft.com/office/drawing/2014/chart" uri="{C3380CC4-5D6E-409C-BE32-E72D297353CC}">
                <c16:uniqueId val="{00000007-5E2F-4BD7-858E-9E9AEE45CB66}"/>
              </c:ext>
            </c:extLst>
          </c:dPt>
          <c:dLbls>
            <c:dLbl>
              <c:idx val="0"/>
              <c:tx>
                <c:rich>
                  <a:bodyPr/>
                  <a:lstStyle/>
                  <a:p>
                    <a:r>
                      <a:rPr lang="en-AU">
                        <a:latin typeface="+mn-lt"/>
                      </a:rPr>
                      <a:t>High Risk 15%</a:t>
                    </a:r>
                    <a:endParaRPr lang="en-AU"/>
                  </a:p>
                </c:rich>
              </c:tx>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5E2F-4BD7-858E-9E9AEE45CB66}"/>
                </c:ext>
              </c:extLst>
            </c:dLbl>
            <c:dLbl>
              <c:idx val="1"/>
              <c:tx>
                <c:rich>
                  <a:bodyPr/>
                  <a:lstStyle/>
                  <a:p>
                    <a:r>
                      <a:rPr lang="en-AU">
                        <a:latin typeface="+mn-lt"/>
                      </a:rPr>
                      <a:t>Strategic  25%</a:t>
                    </a:r>
                    <a:endParaRPr lang="en-AU"/>
                  </a:p>
                </c:rich>
              </c:tx>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5E2F-4BD7-858E-9E9AEE45CB66}"/>
                </c:ext>
              </c:extLst>
            </c:dLbl>
            <c:dLbl>
              <c:idx val="2"/>
              <c:tx>
                <c:rich>
                  <a:bodyPr/>
                  <a:lstStyle/>
                  <a:p>
                    <a:r>
                      <a:rPr lang="en-AU">
                        <a:latin typeface="+mn-lt"/>
                      </a:rPr>
                      <a:t>Operational 20%</a:t>
                    </a:r>
                    <a:endParaRPr lang="en-AU"/>
                  </a:p>
                </c:rich>
              </c:tx>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5E2F-4BD7-858E-9E9AEE45CB66}"/>
                </c:ext>
              </c:extLst>
            </c:dLbl>
            <c:dLbl>
              <c:idx val="3"/>
              <c:tx>
                <c:rich>
                  <a:bodyPr/>
                  <a:lstStyle/>
                  <a:p>
                    <a:r>
                      <a:rPr lang="en-AU">
                        <a:latin typeface="+mn-lt"/>
                      </a:rPr>
                      <a:t>Close To Core  40%</a:t>
                    </a:r>
                    <a:endParaRPr lang="en-AU"/>
                  </a:p>
                </c:rich>
              </c:tx>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5E2F-4BD7-858E-9E9AEE45CB66}"/>
                </c:ext>
              </c:extLst>
            </c:dLbl>
            <c:spPr>
              <a:noFill/>
              <a:ln w="25400">
                <a:noFill/>
              </a:ln>
            </c:spPr>
            <c:txPr>
              <a:bodyPr/>
              <a:lstStyle/>
              <a:p>
                <a:pPr>
                  <a:defRPr sz="800" b="0" i="0" u="none" strike="noStrike" baseline="0">
                    <a:solidFill>
                      <a:srgbClr val="000000"/>
                    </a:solidFill>
                    <a:latin typeface="+mn-lt"/>
                    <a:ea typeface="Arial"/>
                    <a:cs typeface="Arial"/>
                  </a:defRPr>
                </a:pPr>
                <a:endParaRPr lang="en-US"/>
              </a:p>
            </c:txPr>
            <c:dLblPos val="outEnd"/>
            <c:showLegendKey val="0"/>
            <c:showVal val="1"/>
            <c:showCatName val="1"/>
            <c:showSerName val="0"/>
            <c:showPercent val="0"/>
            <c:showBubbleSize val="0"/>
            <c:showLeaderLines val="1"/>
            <c:extLst>
              <c:ext xmlns:c15="http://schemas.microsoft.com/office/drawing/2012/chart" uri="{CE6537A1-D6FC-4f65-9D91-7224C49458BB}"/>
            </c:extLst>
          </c:dLbls>
          <c:cat>
            <c:strRef>
              <c:f>'CPO sample report'!$K$21:$K$24</c:f>
              <c:strCache>
                <c:ptCount val="4"/>
                <c:pt idx="0">
                  <c:v>High risk</c:v>
                </c:pt>
                <c:pt idx="1">
                  <c:v>Close to core</c:v>
                </c:pt>
                <c:pt idx="2">
                  <c:v>Strategic</c:v>
                </c:pt>
                <c:pt idx="3">
                  <c:v>Operations</c:v>
                </c:pt>
              </c:strCache>
            </c:strRef>
          </c:cat>
          <c:val>
            <c:numRef>
              <c:f>'CPO sample report'!$L$21:$L$24</c:f>
              <c:numCache>
                <c:formatCode>General</c:formatCode>
                <c:ptCount val="4"/>
                <c:pt idx="0">
                  <c:v>15</c:v>
                </c:pt>
                <c:pt idx="1">
                  <c:v>40</c:v>
                </c:pt>
                <c:pt idx="2">
                  <c:v>25</c:v>
                </c:pt>
                <c:pt idx="3">
                  <c:v>20</c:v>
                </c:pt>
              </c:numCache>
            </c:numRef>
          </c:val>
          <c:extLst>
            <c:ext xmlns:c16="http://schemas.microsoft.com/office/drawing/2014/chart" uri="{C3380CC4-5D6E-409C-BE32-E72D297353CC}">
              <c16:uniqueId val="{00000008-5E2F-4BD7-858E-9E9AEE45CB6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solidFill>
        <a:srgbClr val="81119B"/>
      </a:solidFill>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pPr>
            <a:r>
              <a:rPr lang="en-US" sz="1100" b="1">
                <a:latin typeface="+mn-lt"/>
              </a:rPr>
              <a:t>Savings profile</a:t>
            </a:r>
          </a:p>
        </c:rich>
      </c:tx>
      <c:overlay val="0"/>
    </c:title>
    <c:autoTitleDeleted val="0"/>
    <c:plotArea>
      <c:layout/>
      <c:barChart>
        <c:barDir val="col"/>
        <c:grouping val="stacked"/>
        <c:varyColors val="0"/>
        <c:ser>
          <c:idx val="0"/>
          <c:order val="0"/>
          <c:tx>
            <c:strRef>
              <c:f>'CPO sample report'!$AE$20</c:f>
              <c:strCache>
                <c:ptCount val="1"/>
                <c:pt idx="0">
                  <c:v>Remainder</c:v>
                </c:pt>
              </c:strCache>
            </c:strRef>
          </c:tx>
          <c:spPr>
            <a:noFill/>
          </c:spPr>
          <c:invertIfNegative val="0"/>
          <c:cat>
            <c:numRef>
              <c:f>'CPO sample report'!$AD$21:$AD$32</c:f>
              <c:numCache>
                <c:formatCode>mmm\-yy</c:formatCode>
                <c:ptCount val="12"/>
                <c:pt idx="0">
                  <c:v>40360</c:v>
                </c:pt>
                <c:pt idx="1">
                  <c:v>40391</c:v>
                </c:pt>
                <c:pt idx="2">
                  <c:v>40422</c:v>
                </c:pt>
                <c:pt idx="3">
                  <c:v>40452</c:v>
                </c:pt>
                <c:pt idx="4">
                  <c:v>40483</c:v>
                </c:pt>
                <c:pt idx="5">
                  <c:v>40513</c:v>
                </c:pt>
                <c:pt idx="6">
                  <c:v>40544</c:v>
                </c:pt>
                <c:pt idx="7">
                  <c:v>40575</c:v>
                </c:pt>
                <c:pt idx="8">
                  <c:v>40603</c:v>
                </c:pt>
                <c:pt idx="9">
                  <c:v>40634</c:v>
                </c:pt>
                <c:pt idx="10">
                  <c:v>40664</c:v>
                </c:pt>
                <c:pt idx="11">
                  <c:v>40695</c:v>
                </c:pt>
              </c:numCache>
            </c:numRef>
          </c:cat>
          <c:val>
            <c:numRef>
              <c:f>'CPO sample report'!$AE$21:$AE$32</c:f>
              <c:numCache>
                <c:formatCode>"$"#\ ###\ ##0</c:formatCode>
                <c:ptCount val="12"/>
                <c:pt idx="1">
                  <c:v>25000000</c:v>
                </c:pt>
                <c:pt idx="2">
                  <c:v>40000000</c:v>
                </c:pt>
                <c:pt idx="3">
                  <c:v>38000000</c:v>
                </c:pt>
                <c:pt idx="4">
                  <c:v>52000000</c:v>
                </c:pt>
                <c:pt idx="5">
                  <c:v>70000000</c:v>
                </c:pt>
                <c:pt idx="6">
                  <c:v>85000000</c:v>
                </c:pt>
                <c:pt idx="7">
                  <c:v>95000000</c:v>
                </c:pt>
                <c:pt idx="8">
                  <c:v>125000000</c:v>
                </c:pt>
                <c:pt idx="9">
                  <c:v>145000000</c:v>
                </c:pt>
                <c:pt idx="10">
                  <c:v>175000000</c:v>
                </c:pt>
              </c:numCache>
            </c:numRef>
          </c:val>
          <c:extLst>
            <c:ext xmlns:c16="http://schemas.microsoft.com/office/drawing/2014/chart" uri="{C3380CC4-5D6E-409C-BE32-E72D297353CC}">
              <c16:uniqueId val="{00000000-0AFC-419A-8A39-D5C08D68BA16}"/>
            </c:ext>
          </c:extLst>
        </c:ser>
        <c:ser>
          <c:idx val="1"/>
          <c:order val="1"/>
          <c:tx>
            <c:strRef>
              <c:f>'CPO sample report'!$AF$20</c:f>
              <c:strCache>
                <c:ptCount val="1"/>
                <c:pt idx="0">
                  <c:v>$</c:v>
                </c:pt>
              </c:strCache>
            </c:strRef>
          </c:tx>
          <c:spPr>
            <a:solidFill>
              <a:srgbClr val="81119B"/>
            </a:solidFill>
          </c:spPr>
          <c:invertIfNegative val="0"/>
          <c:dPt>
            <c:idx val="0"/>
            <c:invertIfNegative val="0"/>
            <c:bubble3D val="0"/>
            <c:extLst>
              <c:ext xmlns:c16="http://schemas.microsoft.com/office/drawing/2014/chart" uri="{C3380CC4-5D6E-409C-BE32-E72D297353CC}">
                <c16:uniqueId val="{00000001-0AFC-419A-8A39-D5C08D68BA16}"/>
              </c:ext>
            </c:extLst>
          </c:dPt>
          <c:dPt>
            <c:idx val="2"/>
            <c:invertIfNegative val="0"/>
            <c:bubble3D val="0"/>
            <c:extLst>
              <c:ext xmlns:c16="http://schemas.microsoft.com/office/drawing/2014/chart" uri="{C3380CC4-5D6E-409C-BE32-E72D297353CC}">
                <c16:uniqueId val="{00000002-0AFC-419A-8A39-D5C08D68BA16}"/>
              </c:ext>
            </c:extLst>
          </c:dPt>
          <c:dPt>
            <c:idx val="3"/>
            <c:invertIfNegative val="0"/>
            <c:bubble3D val="0"/>
            <c:spPr>
              <a:solidFill>
                <a:srgbClr val="D68500"/>
              </a:solidFill>
            </c:spPr>
            <c:extLst>
              <c:ext xmlns:c16="http://schemas.microsoft.com/office/drawing/2014/chart" uri="{C3380CC4-5D6E-409C-BE32-E72D297353CC}">
                <c16:uniqueId val="{00000004-0AFC-419A-8A39-D5C08D68BA16}"/>
              </c:ext>
            </c:extLst>
          </c:dPt>
          <c:dPt>
            <c:idx val="5"/>
            <c:invertIfNegative val="0"/>
            <c:bubble3D val="0"/>
            <c:spPr>
              <a:solidFill>
                <a:srgbClr val="D68500"/>
              </a:solidFill>
            </c:spPr>
            <c:extLst>
              <c:ext xmlns:c16="http://schemas.microsoft.com/office/drawing/2014/chart" uri="{C3380CC4-5D6E-409C-BE32-E72D297353CC}">
                <c16:uniqueId val="{00000006-0AFC-419A-8A39-D5C08D68BA16}"/>
              </c:ext>
            </c:extLst>
          </c:dPt>
          <c:dPt>
            <c:idx val="7"/>
            <c:invertIfNegative val="0"/>
            <c:bubble3D val="0"/>
            <c:extLst>
              <c:ext xmlns:c16="http://schemas.microsoft.com/office/drawing/2014/chart" uri="{C3380CC4-5D6E-409C-BE32-E72D297353CC}">
                <c16:uniqueId val="{00000007-0AFC-419A-8A39-D5C08D68BA16}"/>
              </c:ext>
            </c:extLst>
          </c:dPt>
          <c:cat>
            <c:numRef>
              <c:f>'CPO sample report'!$AD$21:$AD$32</c:f>
              <c:numCache>
                <c:formatCode>mmm\-yy</c:formatCode>
                <c:ptCount val="12"/>
                <c:pt idx="0">
                  <c:v>40360</c:v>
                </c:pt>
                <c:pt idx="1">
                  <c:v>40391</c:v>
                </c:pt>
                <c:pt idx="2">
                  <c:v>40422</c:v>
                </c:pt>
                <c:pt idx="3">
                  <c:v>40452</c:v>
                </c:pt>
                <c:pt idx="4">
                  <c:v>40483</c:v>
                </c:pt>
                <c:pt idx="5">
                  <c:v>40513</c:v>
                </c:pt>
                <c:pt idx="6">
                  <c:v>40544</c:v>
                </c:pt>
                <c:pt idx="7">
                  <c:v>40575</c:v>
                </c:pt>
                <c:pt idx="8">
                  <c:v>40603</c:v>
                </c:pt>
                <c:pt idx="9">
                  <c:v>40634</c:v>
                </c:pt>
                <c:pt idx="10">
                  <c:v>40664</c:v>
                </c:pt>
                <c:pt idx="11">
                  <c:v>40695</c:v>
                </c:pt>
              </c:numCache>
            </c:numRef>
          </c:cat>
          <c:val>
            <c:numRef>
              <c:f>'CPO sample report'!$AF$21:$AF$32</c:f>
              <c:numCache>
                <c:formatCode>"$"#\ ###\ ##0</c:formatCode>
                <c:ptCount val="12"/>
                <c:pt idx="0">
                  <c:v>35000000</c:v>
                </c:pt>
                <c:pt idx="1">
                  <c:v>15000000</c:v>
                </c:pt>
                <c:pt idx="2">
                  <c:v>20000000</c:v>
                </c:pt>
                <c:pt idx="3">
                  <c:v>25000000</c:v>
                </c:pt>
                <c:pt idx="4">
                  <c:v>25000000</c:v>
                </c:pt>
                <c:pt idx="5">
                  <c:v>10000000</c:v>
                </c:pt>
                <c:pt idx="6">
                  <c:v>8000000</c:v>
                </c:pt>
                <c:pt idx="7">
                  <c:v>30000000</c:v>
                </c:pt>
                <c:pt idx="8">
                  <c:v>20000000</c:v>
                </c:pt>
                <c:pt idx="9">
                  <c:v>30000000</c:v>
                </c:pt>
                <c:pt idx="10">
                  <c:v>15000000</c:v>
                </c:pt>
                <c:pt idx="11">
                  <c:v>0</c:v>
                </c:pt>
              </c:numCache>
            </c:numRef>
          </c:val>
          <c:extLst>
            <c:ext xmlns:c16="http://schemas.microsoft.com/office/drawing/2014/chart" uri="{C3380CC4-5D6E-409C-BE32-E72D297353CC}">
              <c16:uniqueId val="{00000008-0AFC-419A-8A39-D5C08D68BA16}"/>
            </c:ext>
          </c:extLst>
        </c:ser>
        <c:dLbls>
          <c:showLegendKey val="0"/>
          <c:showVal val="0"/>
          <c:showCatName val="0"/>
          <c:showSerName val="0"/>
          <c:showPercent val="0"/>
          <c:showBubbleSize val="0"/>
        </c:dLbls>
        <c:gapWidth val="61"/>
        <c:overlap val="100"/>
        <c:axId val="212331520"/>
        <c:axId val="212206336"/>
      </c:barChart>
      <c:dateAx>
        <c:axId val="212331520"/>
        <c:scaling>
          <c:orientation val="minMax"/>
        </c:scaling>
        <c:delete val="0"/>
        <c:axPos val="b"/>
        <c:numFmt formatCode="mmm\-yy" sourceLinked="1"/>
        <c:majorTickMark val="out"/>
        <c:minorTickMark val="none"/>
        <c:tickLblPos val="nextTo"/>
        <c:crossAx val="212206336"/>
        <c:crosses val="autoZero"/>
        <c:auto val="1"/>
        <c:lblOffset val="100"/>
        <c:baseTimeUnit val="months"/>
      </c:dateAx>
      <c:valAx>
        <c:axId val="212206336"/>
        <c:scaling>
          <c:orientation val="minMax"/>
          <c:min val="0"/>
        </c:scaling>
        <c:delete val="0"/>
        <c:axPos val="l"/>
        <c:majorGridlines>
          <c:spPr>
            <a:ln>
              <a:noFill/>
            </a:ln>
          </c:spPr>
        </c:majorGridlines>
        <c:numFmt formatCode="&quot;$&quot;#,,&quot;m&quot;;" sourceLinked="0"/>
        <c:majorTickMark val="out"/>
        <c:minorTickMark val="none"/>
        <c:tickLblPos val="nextTo"/>
        <c:crossAx val="212331520"/>
        <c:crosses val="autoZero"/>
        <c:crossBetween val="between"/>
        <c:majorUnit val="50000000"/>
        <c:minorUnit val="40000"/>
      </c:valAx>
    </c:plotArea>
    <c:plotVisOnly val="1"/>
    <c:dispBlanksAs val="gap"/>
    <c:showDLblsOverMax val="0"/>
  </c:chart>
  <c:spPr>
    <a:ln>
      <a:solidFill>
        <a:srgbClr val="81119B"/>
      </a:solidFill>
    </a:ln>
  </c:spPr>
  <c:txPr>
    <a:bodyPr/>
    <a:lstStyle/>
    <a:p>
      <a:pPr>
        <a:defRPr sz="800"/>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5" Type="http://schemas.microsoft.com/office/2007/relationships/hdphoto" Target="../media/hdphoto1.wdp"/><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microsoft.com/office/2007/relationships/hdphoto" Target="../media/hdphoto2.wdp"/><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microsoft.com/office/2007/relationships/hdphoto" Target="../media/hdphoto2.wdp"/><Relationship Id="rId1" Type="http://schemas.openxmlformats.org/officeDocument/2006/relationships/image" Target="../media/image5.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52</xdr:row>
      <xdr:rowOff>123825</xdr:rowOff>
    </xdr:from>
    <xdr:to>
      <xdr:col>5</xdr:col>
      <xdr:colOff>2886075</xdr:colOff>
      <xdr:row>52</xdr:row>
      <xdr:rowOff>123825</xdr:rowOff>
    </xdr:to>
    <xdr:pic>
      <xdr:nvPicPr>
        <xdr:cNvPr id="6" name="Pictur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39425" y="1579245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61072</xdr:colOff>
      <xdr:row>0</xdr:row>
      <xdr:rowOff>82363</xdr:rowOff>
    </xdr:from>
    <xdr:to>
      <xdr:col>2</xdr:col>
      <xdr:colOff>178526</xdr:colOff>
      <xdr:row>1</xdr:row>
      <xdr:rowOff>244621</xdr:rowOff>
    </xdr:to>
    <xdr:pic>
      <xdr:nvPicPr>
        <xdr:cNvPr id="10" name="Picture 9" descr="State Gov_Blue">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2" cstate="print">
          <a:biLevel thresh="75000"/>
          <a:extLst>
            <a:ext uri="{28A0092B-C50C-407E-A947-70E740481C1C}">
              <a14:useLocalDpi xmlns:a14="http://schemas.microsoft.com/office/drawing/2010/main" val="0"/>
            </a:ext>
          </a:extLst>
        </a:blip>
        <a:srcRect/>
        <a:stretch>
          <a:fillRect/>
        </a:stretch>
      </xdr:blipFill>
      <xdr:spPr bwMode="auto">
        <a:xfrm>
          <a:off x="61072" y="82363"/>
          <a:ext cx="688954" cy="397582"/>
        </a:xfrm>
        <a:prstGeom prst="rect">
          <a:avLst/>
        </a:prstGeom>
        <a:noFill/>
        <a:ln>
          <a:noFill/>
        </a:ln>
      </xdr:spPr>
    </xdr:pic>
    <xdr:clientData/>
  </xdr:twoCellAnchor>
  <xdr:twoCellAnchor editAs="oneCell">
    <xdr:from>
      <xdr:col>8</xdr:col>
      <xdr:colOff>342900</xdr:colOff>
      <xdr:row>0</xdr:row>
      <xdr:rowOff>104775</xdr:rowOff>
    </xdr:from>
    <xdr:to>
      <xdr:col>10</xdr:col>
      <xdr:colOff>1151252</xdr:colOff>
      <xdr:row>1</xdr:row>
      <xdr:rowOff>1559</xdr:rowOff>
    </xdr:to>
    <xdr:pic>
      <xdr:nvPicPr>
        <xdr:cNvPr id="11" name="Picture 1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611600" y="104775"/>
          <a:ext cx="2162175" cy="132108"/>
        </a:xfrm>
        <a:prstGeom prst="rect">
          <a:avLst/>
        </a:prstGeom>
        <a:noFill/>
        <a:ln>
          <a:noFill/>
        </a:ln>
      </xdr:spPr>
    </xdr:pic>
    <xdr:clientData/>
  </xdr:twoCellAnchor>
  <xdr:twoCellAnchor>
    <xdr:from>
      <xdr:col>0</xdr:col>
      <xdr:colOff>1</xdr:colOff>
      <xdr:row>0</xdr:row>
      <xdr:rowOff>0</xdr:rowOff>
    </xdr:from>
    <xdr:to>
      <xdr:col>0</xdr:col>
      <xdr:colOff>361951</xdr:colOff>
      <xdr:row>52</xdr:row>
      <xdr:rowOff>9525</xdr:rowOff>
    </xdr:to>
    <xdr:pic>
      <xdr:nvPicPr>
        <xdr:cNvPr id="8" name="Picture 7">
          <a:extLst>
            <a:ext uri="{FF2B5EF4-FFF2-40B4-BE49-F238E27FC236}">
              <a16:creationId xmlns:a16="http://schemas.microsoft.com/office/drawing/2014/main" id="{00000000-0008-0000-0000-000008000000}"/>
            </a:ext>
          </a:extLst>
        </xdr:cNvPr>
        <xdr:cNvPicPr/>
      </xdr:nvPicPr>
      <xdr:blipFill rotWithShape="1">
        <a:blip xmlns:r="http://schemas.openxmlformats.org/officeDocument/2006/relationships" r:embed="rId4" cstate="print">
          <a:extLst>
            <a:ext uri="{BEBA8EAE-BF5A-486C-A8C5-ECC9F3942E4B}">
              <a14:imgProps xmlns:a14="http://schemas.microsoft.com/office/drawing/2010/main">
                <a14:imgLayer r:embed="rId5">
                  <a14:imgEffect>
                    <a14:sharpenSoften amount="35000"/>
                  </a14:imgEffect>
                  <a14:imgEffect>
                    <a14:brightnessContrast bright="5000"/>
                  </a14:imgEffect>
                </a14:imgLayer>
              </a14:imgProps>
            </a:ext>
            <a:ext uri="{28A0092B-C50C-407E-A947-70E740481C1C}">
              <a14:useLocalDpi xmlns:a14="http://schemas.microsoft.com/office/drawing/2010/main" val="0"/>
            </a:ext>
          </a:extLst>
        </a:blip>
        <a:srcRect/>
        <a:stretch/>
      </xdr:blipFill>
      <xdr:spPr bwMode="auto">
        <a:xfrm>
          <a:off x="1" y="0"/>
          <a:ext cx="361950" cy="138112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481853</xdr:colOff>
      <xdr:row>37</xdr:row>
      <xdr:rowOff>8282</xdr:rowOff>
    </xdr:to>
    <xdr:pic>
      <xdr:nvPicPr>
        <xdr:cNvPr id="6" name="Picture 5">
          <a:extLst>
            <a:ext uri="{FF2B5EF4-FFF2-40B4-BE49-F238E27FC236}">
              <a16:creationId xmlns:a16="http://schemas.microsoft.com/office/drawing/2014/main" id="{00000000-0008-0000-0100-000006000000}"/>
            </a:ext>
          </a:extLst>
        </xdr:cNvPr>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sharpenSoften amount="35000"/>
                  </a14:imgEffect>
                  <a14:imgEffect>
                    <a14:brightnessContrast bright="5000"/>
                  </a14:imgEffect>
                </a14:imgLayer>
              </a14:imgProps>
            </a:ext>
            <a:ext uri="{28A0092B-C50C-407E-A947-70E740481C1C}">
              <a14:useLocalDpi xmlns:a14="http://schemas.microsoft.com/office/drawing/2010/main" val="0"/>
            </a:ext>
          </a:extLst>
        </a:blip>
        <a:srcRect/>
        <a:stretch/>
      </xdr:blipFill>
      <xdr:spPr bwMode="auto">
        <a:xfrm>
          <a:off x="0" y="0"/>
          <a:ext cx="481853" cy="9806608"/>
        </a:xfrm>
        <a:prstGeom prst="rect">
          <a:avLst/>
        </a:prstGeom>
        <a:ln>
          <a:noFill/>
        </a:ln>
        <a:extLst>
          <a:ext uri="{53640926-AAD7-44D8-BBD7-CCE9431645EC}">
            <a14:shadowObscured xmlns:a14="http://schemas.microsoft.com/office/drawing/2010/main"/>
          </a:ext>
        </a:extLst>
      </xdr:spPr>
    </xdr:pic>
    <xdr:clientData/>
  </xdr:twoCellAnchor>
  <xdr:twoCellAnchor>
    <xdr:from>
      <xdr:col>8</xdr:col>
      <xdr:colOff>93058</xdr:colOff>
      <xdr:row>3</xdr:row>
      <xdr:rowOff>2436</xdr:rowOff>
    </xdr:from>
    <xdr:to>
      <xdr:col>16</xdr:col>
      <xdr:colOff>593911</xdr:colOff>
      <xdr:row>13</xdr:row>
      <xdr:rowOff>11206</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481853</xdr:colOff>
      <xdr:row>53</xdr:row>
      <xdr:rowOff>182216</xdr:rowOff>
    </xdr:to>
    <xdr:pic>
      <xdr:nvPicPr>
        <xdr:cNvPr id="2" name="Picture 1">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sharpenSoften amount="35000"/>
                  </a14:imgEffect>
                  <a14:imgEffect>
                    <a14:brightnessContrast bright="5000"/>
                  </a14:imgEffect>
                </a14:imgLayer>
              </a14:imgProps>
            </a:ext>
            <a:ext uri="{28A0092B-C50C-407E-A947-70E740481C1C}">
              <a14:useLocalDpi xmlns:a14="http://schemas.microsoft.com/office/drawing/2010/main" val="0"/>
            </a:ext>
          </a:extLst>
        </a:blip>
        <a:srcRect/>
        <a:stretch/>
      </xdr:blipFill>
      <xdr:spPr bwMode="auto">
        <a:xfrm>
          <a:off x="0" y="0"/>
          <a:ext cx="481853" cy="12838042"/>
        </a:xfrm>
        <a:prstGeom prst="rect">
          <a:avLst/>
        </a:prstGeom>
        <a:ln>
          <a:noFill/>
        </a:ln>
        <a:extLst>
          <a:ext uri="{53640926-AAD7-44D8-BBD7-CCE9431645EC}">
            <a14:shadowObscured xmlns:a14="http://schemas.microsoft.com/office/drawing/2010/main"/>
          </a:ext>
        </a:extLst>
      </xdr:spPr>
    </xdr:pic>
    <xdr:clientData/>
  </xdr:twoCellAnchor>
  <xdr:twoCellAnchor>
    <xdr:from>
      <xdr:col>10</xdr:col>
      <xdr:colOff>7371</xdr:colOff>
      <xdr:row>2</xdr:row>
      <xdr:rowOff>326570</xdr:rowOff>
    </xdr:from>
    <xdr:to>
      <xdr:col>15</xdr:col>
      <xdr:colOff>78441</xdr:colOff>
      <xdr:row>14</xdr:row>
      <xdr:rowOff>8283</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17</xdr:col>
      <xdr:colOff>519161</xdr:colOff>
      <xdr:row>17</xdr:row>
      <xdr:rowOff>180801</xdr:rowOff>
    </xdr:from>
    <xdr:to>
      <xdr:col>21</xdr:col>
      <xdr:colOff>547626</xdr:colOff>
      <xdr:row>33</xdr:row>
      <xdr:rowOff>83007</xdr:rowOff>
    </xdr:to>
    <xdr:graphicFrame macro="">
      <xdr:nvGraphicFramePr>
        <xdr:cNvPr id="5" name="Chart 8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9</xdr:col>
      <xdr:colOff>304801</xdr:colOff>
      <xdr:row>24</xdr:row>
      <xdr:rowOff>100293</xdr:rowOff>
    </xdr:from>
    <xdr:to>
      <xdr:col>15</xdr:col>
      <xdr:colOff>61708</xdr:colOff>
      <xdr:row>33</xdr:row>
      <xdr:rowOff>157443</xdr:rowOff>
    </xdr:to>
    <xdr:graphicFrame macro="">
      <xdr:nvGraphicFramePr>
        <xdr:cNvPr id="8" name="Chart 85">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667753</xdr:colOff>
      <xdr:row>2</xdr:row>
      <xdr:rowOff>302205</xdr:rowOff>
    </xdr:from>
    <xdr:to>
      <xdr:col>21</xdr:col>
      <xdr:colOff>709144</xdr:colOff>
      <xdr:row>13</xdr:row>
      <xdr:rowOff>174972</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153867</xdr:colOff>
      <xdr:row>4</xdr:row>
      <xdr:rowOff>188669</xdr:rowOff>
    </xdr:from>
    <xdr:to>
      <xdr:col>21</xdr:col>
      <xdr:colOff>512090</xdr:colOff>
      <xdr:row>12</xdr:row>
      <xdr:rowOff>97561</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flipV="1">
          <a:off x="12631617" y="1569794"/>
          <a:ext cx="4692098" cy="1813892"/>
        </a:xfrm>
        <a:prstGeom prst="straightConnector1">
          <a:avLst/>
        </a:prstGeom>
        <a:ln>
          <a:solidFill>
            <a:srgbClr val="C00000"/>
          </a:solidFill>
          <a:prstDash val="dash"/>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53"/>
  <sheetViews>
    <sheetView showGridLines="0" tabSelected="1" view="pageBreakPreview" topLeftCell="B1" zoomScale="80" zoomScaleNormal="100" zoomScaleSheetLayoutView="80" workbookViewId="0">
      <selection activeCell="B3" sqref="B3:K3"/>
    </sheetView>
  </sheetViews>
  <sheetFormatPr defaultRowHeight="15.75" x14ac:dyDescent="0.25"/>
  <cols>
    <col min="1" max="1" width="7.140625" customWidth="1"/>
    <col min="2" max="2" width="8.5703125" style="13" customWidth="1"/>
    <col min="3" max="3" width="19.85546875" style="13" customWidth="1"/>
    <col min="4" max="4" width="11.7109375" style="13" customWidth="1"/>
    <col min="5" max="5" width="84.7109375" style="13" customWidth="1"/>
    <col min="6" max="6" width="85" style="14" customWidth="1"/>
    <col min="7" max="7" width="11.85546875" style="14" customWidth="1"/>
    <col min="8" max="8" width="18.7109375" style="15" customWidth="1"/>
    <col min="9" max="9" width="18.140625" style="15" customWidth="1"/>
    <col min="10" max="10" width="2.140625" style="15" customWidth="1"/>
    <col min="11" max="11" width="18.140625" customWidth="1"/>
  </cols>
  <sheetData>
    <row r="1" spans="2:11" ht="18.75" x14ac:dyDescent="0.3">
      <c r="B1" s="1"/>
      <c r="C1" s="2"/>
      <c r="D1" s="3"/>
      <c r="E1" s="3"/>
      <c r="F1" s="4"/>
      <c r="G1" s="4"/>
      <c r="H1" s="5"/>
      <c r="I1" s="5"/>
      <c r="J1" s="6"/>
    </row>
    <row r="2" spans="2:11" ht="35.25" customHeight="1" x14ac:dyDescent="0.3">
      <c r="B2" s="7"/>
      <c r="C2" s="8"/>
      <c r="D2" s="3"/>
      <c r="E2" s="3"/>
      <c r="F2" s="4"/>
      <c r="G2" s="4"/>
      <c r="H2" s="5"/>
      <c r="I2" s="5"/>
      <c r="J2" s="16" t="s">
        <v>1</v>
      </c>
    </row>
    <row r="3" spans="2:11" ht="57.75" customHeight="1" x14ac:dyDescent="0.25">
      <c r="B3" s="125" t="s">
        <v>33</v>
      </c>
      <c r="C3" s="125"/>
      <c r="D3" s="125"/>
      <c r="E3" s="125"/>
      <c r="F3" s="125"/>
      <c r="G3" s="125"/>
      <c r="H3" s="125"/>
      <c r="I3" s="125"/>
      <c r="J3" s="125"/>
      <c r="K3" s="125"/>
    </row>
    <row r="4" spans="2:11" ht="7.5" customHeight="1" x14ac:dyDescent="0.25">
      <c r="B4" s="23"/>
      <c r="C4" s="23"/>
      <c r="D4" s="23"/>
      <c r="E4" s="23"/>
      <c r="F4" s="23"/>
      <c r="G4" s="23"/>
      <c r="H4" s="23"/>
      <c r="I4" s="23"/>
      <c r="J4" s="23"/>
    </row>
    <row r="5" spans="2:11" ht="18.75" x14ac:dyDescent="0.25">
      <c r="B5" s="24" t="s">
        <v>11</v>
      </c>
      <c r="C5" s="23"/>
      <c r="D5" s="23"/>
      <c r="E5" s="23"/>
      <c r="F5" s="23"/>
      <c r="G5" s="23"/>
      <c r="H5" s="23"/>
      <c r="I5" s="23"/>
      <c r="J5" s="23"/>
    </row>
    <row r="6" spans="2:11" ht="3.75" customHeight="1" x14ac:dyDescent="0.25">
      <c r="B6" s="25"/>
      <c r="C6" s="9"/>
      <c r="D6" s="10"/>
      <c r="E6" s="9"/>
      <c r="F6" s="11"/>
      <c r="G6" s="11"/>
      <c r="H6" s="12"/>
      <c r="I6" s="12"/>
      <c r="J6" s="12"/>
    </row>
    <row r="7" spans="2:11" ht="33.75" customHeight="1" x14ac:dyDescent="0.25">
      <c r="B7" s="26" t="s">
        <v>4</v>
      </c>
      <c r="C7" s="26" t="s">
        <v>0</v>
      </c>
      <c r="D7" s="26" t="s">
        <v>3</v>
      </c>
      <c r="E7" s="26" t="s">
        <v>5</v>
      </c>
      <c r="F7" s="26" t="s">
        <v>6</v>
      </c>
      <c r="G7" s="26" t="s">
        <v>7</v>
      </c>
      <c r="H7" s="26" t="s">
        <v>8</v>
      </c>
      <c r="I7" s="26" t="s">
        <v>10</v>
      </c>
      <c r="J7" s="27"/>
      <c r="K7" s="26" t="s">
        <v>9</v>
      </c>
    </row>
    <row r="8" spans="2:11" ht="20.25" customHeight="1" x14ac:dyDescent="0.25">
      <c r="B8" s="28" t="s">
        <v>12</v>
      </c>
      <c r="C8" s="29" t="s">
        <v>13</v>
      </c>
      <c r="D8" s="30" t="s">
        <v>14</v>
      </c>
      <c r="E8" s="31" t="s">
        <v>35</v>
      </c>
      <c r="F8" s="31" t="s">
        <v>66</v>
      </c>
      <c r="G8" s="31"/>
      <c r="H8" s="32"/>
      <c r="I8" s="32"/>
      <c r="J8" s="33"/>
      <c r="K8" s="30" t="s">
        <v>30</v>
      </c>
    </row>
    <row r="9" spans="2:11" ht="20.25" customHeight="1" x14ac:dyDescent="0.25">
      <c r="B9" s="34">
        <v>1.02</v>
      </c>
      <c r="C9" s="31" t="s">
        <v>13</v>
      </c>
      <c r="D9" s="30" t="s">
        <v>14</v>
      </c>
      <c r="E9" s="31" t="s">
        <v>15</v>
      </c>
      <c r="F9" s="31" t="s">
        <v>66</v>
      </c>
      <c r="G9" s="31"/>
      <c r="H9" s="32"/>
      <c r="I9" s="32"/>
      <c r="J9" s="33"/>
      <c r="K9" s="30"/>
    </row>
    <row r="10" spans="2:11" ht="20.25" customHeight="1" x14ac:dyDescent="0.25">
      <c r="B10" s="34">
        <v>1.03</v>
      </c>
      <c r="C10" s="31" t="s">
        <v>13</v>
      </c>
      <c r="D10" s="30" t="s">
        <v>14</v>
      </c>
      <c r="E10" s="31" t="s">
        <v>34</v>
      </c>
      <c r="F10" s="31" t="s">
        <v>66</v>
      </c>
      <c r="G10" s="31"/>
      <c r="H10" s="32"/>
      <c r="I10" s="32"/>
      <c r="J10" s="33"/>
      <c r="K10" s="30"/>
    </row>
    <row r="11" spans="2:11" ht="20.25" customHeight="1" x14ac:dyDescent="0.25">
      <c r="B11" s="34">
        <v>1.04</v>
      </c>
      <c r="C11" s="31" t="s">
        <v>13</v>
      </c>
      <c r="D11" s="30" t="s">
        <v>14</v>
      </c>
      <c r="E11" s="31" t="s">
        <v>36</v>
      </c>
      <c r="F11" s="31" t="s">
        <v>67</v>
      </c>
      <c r="G11" s="31"/>
      <c r="H11" s="32"/>
      <c r="I11" s="32"/>
      <c r="J11" s="33"/>
      <c r="K11" s="30" t="s">
        <v>31</v>
      </c>
    </row>
    <row r="12" spans="2:11" ht="20.25" customHeight="1" x14ac:dyDescent="0.25">
      <c r="B12" s="34">
        <v>1.05</v>
      </c>
      <c r="C12" s="31" t="s">
        <v>13</v>
      </c>
      <c r="D12" s="30"/>
      <c r="E12" s="31" t="s">
        <v>37</v>
      </c>
      <c r="F12" s="31" t="s">
        <v>66</v>
      </c>
      <c r="G12" s="31"/>
      <c r="H12" s="32"/>
      <c r="I12" s="32"/>
      <c r="J12" s="33"/>
      <c r="K12" s="30"/>
    </row>
    <row r="13" spans="2:11" ht="20.25" customHeight="1" x14ac:dyDescent="0.25">
      <c r="B13" s="34">
        <v>1.06</v>
      </c>
      <c r="C13" s="31" t="s">
        <v>13</v>
      </c>
      <c r="D13" s="30"/>
      <c r="E13" s="31" t="s">
        <v>38</v>
      </c>
      <c r="F13" s="31" t="s">
        <v>66</v>
      </c>
      <c r="G13" s="31"/>
      <c r="H13" s="32"/>
      <c r="I13" s="32"/>
      <c r="J13" s="33"/>
      <c r="K13" s="30" t="s">
        <v>31</v>
      </c>
    </row>
    <row r="14" spans="2:11" ht="20.25" customHeight="1" x14ac:dyDescent="0.25">
      <c r="B14" s="34">
        <v>1.07</v>
      </c>
      <c r="C14" s="31" t="s">
        <v>13</v>
      </c>
      <c r="D14" s="30"/>
      <c r="E14" s="31" t="s">
        <v>39</v>
      </c>
      <c r="F14" s="31" t="s">
        <v>66</v>
      </c>
      <c r="G14" s="31"/>
      <c r="H14" s="32"/>
      <c r="I14" s="32"/>
      <c r="J14" s="33"/>
      <c r="K14" s="30" t="s">
        <v>31</v>
      </c>
    </row>
    <row r="15" spans="2:11" ht="20.25" customHeight="1" x14ac:dyDescent="0.25">
      <c r="B15" s="34">
        <v>1.08</v>
      </c>
      <c r="C15" s="35" t="s">
        <v>13</v>
      </c>
      <c r="D15" s="30" t="s">
        <v>14</v>
      </c>
      <c r="E15" s="31" t="s">
        <v>40</v>
      </c>
      <c r="F15" s="31" t="s">
        <v>68</v>
      </c>
      <c r="G15" s="31"/>
      <c r="H15" s="32"/>
      <c r="I15" s="32"/>
      <c r="J15" s="33"/>
      <c r="K15" s="30"/>
    </row>
    <row r="16" spans="2:11" ht="20.25" customHeight="1" x14ac:dyDescent="0.25">
      <c r="B16" s="34">
        <v>1.0900000000000001</v>
      </c>
      <c r="C16" s="31" t="s">
        <v>13</v>
      </c>
      <c r="D16" s="30"/>
      <c r="E16" s="31" t="s">
        <v>41</v>
      </c>
      <c r="F16" s="31" t="s">
        <v>32</v>
      </c>
      <c r="G16" s="31"/>
      <c r="H16" s="32"/>
      <c r="I16" s="32"/>
      <c r="J16" s="33"/>
      <c r="K16" s="30"/>
    </row>
    <row r="17" spans="2:11" ht="20.25" customHeight="1" x14ac:dyDescent="0.25">
      <c r="B17" s="36"/>
      <c r="C17" s="37"/>
      <c r="D17" s="38"/>
      <c r="E17" s="37"/>
      <c r="F17" s="37"/>
      <c r="G17" s="37"/>
      <c r="H17" s="39"/>
      <c r="I17" s="39"/>
      <c r="J17" s="40"/>
      <c r="K17" s="41"/>
    </row>
    <row r="18" spans="2:11" ht="20.25" customHeight="1" x14ac:dyDescent="0.25">
      <c r="B18" s="34">
        <v>2.0099999999999998</v>
      </c>
      <c r="C18" s="31" t="s">
        <v>16</v>
      </c>
      <c r="D18" s="30"/>
      <c r="E18" s="31" t="s">
        <v>17</v>
      </c>
      <c r="F18" s="31" t="s">
        <v>66</v>
      </c>
      <c r="G18" s="31"/>
      <c r="H18" s="32"/>
      <c r="I18" s="32"/>
      <c r="J18" s="33"/>
      <c r="K18" s="30"/>
    </row>
    <row r="19" spans="2:11" ht="20.25" customHeight="1" x14ac:dyDescent="0.25">
      <c r="B19" s="34">
        <v>2.0199999999999996</v>
      </c>
      <c r="C19" s="31" t="s">
        <v>16</v>
      </c>
      <c r="D19" s="30"/>
      <c r="E19" s="31" t="s">
        <v>42</v>
      </c>
      <c r="F19" s="31" t="s">
        <v>66</v>
      </c>
      <c r="G19" s="31"/>
      <c r="H19" s="32"/>
      <c r="I19" s="32"/>
      <c r="J19" s="33"/>
      <c r="K19" s="30"/>
    </row>
    <row r="20" spans="2:11" ht="20.25" customHeight="1" x14ac:dyDescent="0.25">
      <c r="B20" s="34">
        <v>2.0299999999999994</v>
      </c>
      <c r="C20" s="31" t="s">
        <v>16</v>
      </c>
      <c r="D20" s="30"/>
      <c r="E20" s="31" t="s">
        <v>43</v>
      </c>
      <c r="F20" s="31" t="s">
        <v>66</v>
      </c>
      <c r="G20" s="31"/>
      <c r="H20" s="32"/>
      <c r="I20" s="32"/>
      <c r="J20" s="33"/>
      <c r="K20" s="30"/>
    </row>
    <row r="21" spans="2:11" ht="20.25" customHeight="1" x14ac:dyDescent="0.25">
      <c r="B21" s="34">
        <v>2.0399999999999991</v>
      </c>
      <c r="C21" s="31" t="s">
        <v>16</v>
      </c>
      <c r="D21" s="30"/>
      <c r="E21" s="31" t="s">
        <v>44</v>
      </c>
      <c r="F21" s="31" t="s">
        <v>66</v>
      </c>
      <c r="G21" s="31"/>
      <c r="H21" s="32"/>
      <c r="I21" s="32"/>
      <c r="J21" s="33"/>
      <c r="K21" s="30"/>
    </row>
    <row r="22" spans="2:11" ht="20.25" customHeight="1" x14ac:dyDescent="0.25">
      <c r="B22" s="34">
        <v>2.0499999999999989</v>
      </c>
      <c r="C22" s="31" t="s">
        <v>16</v>
      </c>
      <c r="D22" s="30"/>
      <c r="E22" s="31" t="s">
        <v>45</v>
      </c>
      <c r="F22" s="31" t="s">
        <v>69</v>
      </c>
      <c r="G22" s="31"/>
      <c r="H22" s="32"/>
      <c r="I22" s="32"/>
      <c r="J22" s="33"/>
      <c r="K22" s="30"/>
    </row>
    <row r="23" spans="2:11" ht="20.25" customHeight="1" x14ac:dyDescent="0.25">
      <c r="B23" s="34">
        <v>2.0599999999999987</v>
      </c>
      <c r="C23" s="31" t="s">
        <v>16</v>
      </c>
      <c r="D23" s="30" t="s">
        <v>14</v>
      </c>
      <c r="E23" s="31" t="s">
        <v>46</v>
      </c>
      <c r="F23" s="31" t="s">
        <v>70</v>
      </c>
      <c r="G23" s="31"/>
      <c r="H23" s="32"/>
      <c r="I23" s="32"/>
      <c r="J23" s="33"/>
      <c r="K23" s="30"/>
    </row>
    <row r="24" spans="2:11" ht="20.25" customHeight="1" x14ac:dyDescent="0.25">
      <c r="B24" s="34">
        <v>2.0699999999999985</v>
      </c>
      <c r="C24" s="31" t="s">
        <v>16</v>
      </c>
      <c r="D24" s="30" t="s">
        <v>14</v>
      </c>
      <c r="E24" s="31" t="s">
        <v>47</v>
      </c>
      <c r="F24" s="31" t="s">
        <v>71</v>
      </c>
      <c r="G24" s="31"/>
      <c r="H24" s="32"/>
      <c r="I24" s="32"/>
      <c r="J24" s="33"/>
      <c r="K24" s="30"/>
    </row>
    <row r="25" spans="2:11" ht="20.25" customHeight="1" x14ac:dyDescent="0.25">
      <c r="B25" s="34">
        <v>2.0799999999999983</v>
      </c>
      <c r="C25" s="31" t="s">
        <v>16</v>
      </c>
      <c r="D25" s="30"/>
      <c r="E25" s="31" t="s">
        <v>48</v>
      </c>
      <c r="F25" s="31" t="s">
        <v>72</v>
      </c>
      <c r="G25" s="31"/>
      <c r="H25" s="32"/>
      <c r="I25" s="32"/>
      <c r="J25" s="33"/>
      <c r="K25" s="30"/>
    </row>
    <row r="26" spans="2:11" ht="20.25" customHeight="1" x14ac:dyDescent="0.25">
      <c r="B26" s="34">
        <v>2.0899999999999981</v>
      </c>
      <c r="C26" s="31" t="s">
        <v>16</v>
      </c>
      <c r="D26" s="30"/>
      <c r="E26" s="31" t="s">
        <v>49</v>
      </c>
      <c r="F26" s="31" t="s">
        <v>73</v>
      </c>
      <c r="G26" s="31"/>
      <c r="H26" s="32"/>
      <c r="I26" s="32"/>
      <c r="J26" s="33"/>
      <c r="K26" s="30"/>
    </row>
    <row r="27" spans="2:11" ht="20.25" customHeight="1" x14ac:dyDescent="0.25">
      <c r="B27" s="34">
        <v>2.0999999999999979</v>
      </c>
      <c r="C27" s="31" t="s">
        <v>16</v>
      </c>
      <c r="D27" s="30"/>
      <c r="E27" s="31" t="s">
        <v>50</v>
      </c>
      <c r="F27" s="31" t="s">
        <v>74</v>
      </c>
      <c r="G27" s="31"/>
      <c r="H27" s="32"/>
      <c r="I27" s="32"/>
      <c r="J27" s="33"/>
      <c r="K27" s="30"/>
    </row>
    <row r="28" spans="2:11" ht="20.25" customHeight="1" x14ac:dyDescent="0.25">
      <c r="B28" s="34">
        <v>2.1099999999999977</v>
      </c>
      <c r="C28" s="31" t="s">
        <v>16</v>
      </c>
      <c r="D28" s="30"/>
      <c r="E28" s="31" t="s">
        <v>51</v>
      </c>
      <c r="F28" s="31" t="s">
        <v>75</v>
      </c>
      <c r="G28" s="31"/>
      <c r="H28" s="32"/>
      <c r="I28" s="32"/>
      <c r="J28" s="33"/>
      <c r="K28" s="30" t="s">
        <v>31</v>
      </c>
    </row>
    <row r="29" spans="2:11" ht="20.25" customHeight="1" x14ac:dyDescent="0.25">
      <c r="B29" s="34">
        <v>2.1199999999999974</v>
      </c>
      <c r="C29" s="35" t="s">
        <v>16</v>
      </c>
      <c r="D29" s="30"/>
      <c r="E29" s="31" t="s">
        <v>52</v>
      </c>
      <c r="F29" s="31" t="s">
        <v>76</v>
      </c>
      <c r="G29" s="31"/>
      <c r="H29" s="32"/>
      <c r="I29" s="32"/>
      <c r="J29" s="33"/>
      <c r="K29" s="30"/>
    </row>
    <row r="30" spans="2:11" ht="20.25" customHeight="1" x14ac:dyDescent="0.25">
      <c r="B30" s="34">
        <v>2.1299999999999972</v>
      </c>
      <c r="C30" s="31" t="s">
        <v>16</v>
      </c>
      <c r="D30" s="30"/>
      <c r="E30" s="31" t="s">
        <v>53</v>
      </c>
      <c r="F30" s="31" t="s">
        <v>77</v>
      </c>
      <c r="G30" s="31"/>
      <c r="H30" s="32"/>
      <c r="I30" s="32"/>
      <c r="J30" s="33"/>
      <c r="K30" s="30"/>
    </row>
    <row r="31" spans="2:11" ht="20.25" customHeight="1" x14ac:dyDescent="0.25">
      <c r="B31" s="34">
        <v>2.139999999999997</v>
      </c>
      <c r="C31" s="31" t="s">
        <v>16</v>
      </c>
      <c r="D31" s="30" t="s">
        <v>14</v>
      </c>
      <c r="E31" s="31" t="s">
        <v>54</v>
      </c>
      <c r="F31" s="31" t="s">
        <v>18</v>
      </c>
      <c r="G31" s="31"/>
      <c r="H31" s="32"/>
      <c r="I31" s="32"/>
      <c r="J31" s="33"/>
      <c r="K31" s="30"/>
    </row>
    <row r="32" spans="2:11" ht="20.25" customHeight="1" x14ac:dyDescent="0.25">
      <c r="B32" s="34">
        <v>2.1499999999999968</v>
      </c>
      <c r="C32" s="31" t="s">
        <v>16</v>
      </c>
      <c r="D32" s="30"/>
      <c r="E32" s="31" t="s">
        <v>55</v>
      </c>
      <c r="F32" s="31" t="s">
        <v>78</v>
      </c>
      <c r="G32" s="31"/>
      <c r="H32" s="32"/>
      <c r="I32" s="32"/>
      <c r="J32" s="33"/>
      <c r="K32" s="30" t="s">
        <v>31</v>
      </c>
    </row>
    <row r="33" spans="2:11" ht="20.25" customHeight="1" x14ac:dyDescent="0.25">
      <c r="B33" s="34">
        <v>2.1599999999999966</v>
      </c>
      <c r="C33" s="31" t="s">
        <v>16</v>
      </c>
      <c r="D33" s="30" t="s">
        <v>14</v>
      </c>
      <c r="E33" s="31" t="s">
        <v>56</v>
      </c>
      <c r="F33" s="31" t="s">
        <v>79</v>
      </c>
      <c r="G33" s="31"/>
      <c r="H33" s="32"/>
      <c r="I33" s="32"/>
      <c r="J33" s="33"/>
      <c r="K33" s="30" t="s">
        <v>31</v>
      </c>
    </row>
    <row r="34" spans="2:11" ht="20.25" customHeight="1" x14ac:dyDescent="0.25">
      <c r="B34" s="34">
        <v>2.1699999999999964</v>
      </c>
      <c r="C34" s="31" t="s">
        <v>16</v>
      </c>
      <c r="D34" s="30"/>
      <c r="E34" s="31" t="s">
        <v>57</v>
      </c>
      <c r="F34" s="31" t="s">
        <v>80</v>
      </c>
      <c r="G34" s="31"/>
      <c r="H34" s="32"/>
      <c r="I34" s="32"/>
      <c r="J34" s="33"/>
      <c r="K34" s="30"/>
    </row>
    <row r="35" spans="2:11" ht="20.25" customHeight="1" x14ac:dyDescent="0.25">
      <c r="B35" s="36"/>
      <c r="C35" s="37"/>
      <c r="D35" s="38"/>
      <c r="E35" s="37"/>
      <c r="F35" s="37"/>
      <c r="G35" s="37"/>
      <c r="H35" s="39"/>
      <c r="I35" s="39"/>
      <c r="J35" s="40"/>
      <c r="K35" s="41"/>
    </row>
    <row r="36" spans="2:11" ht="20.25" customHeight="1" x14ac:dyDescent="0.25">
      <c r="B36" s="34">
        <v>3.01</v>
      </c>
      <c r="C36" s="31" t="s">
        <v>2</v>
      </c>
      <c r="D36" s="30"/>
      <c r="E36" s="31" t="s">
        <v>19</v>
      </c>
      <c r="F36" s="31" t="s">
        <v>66</v>
      </c>
      <c r="G36" s="31"/>
      <c r="H36" s="32"/>
      <c r="I36" s="32"/>
      <c r="J36" s="33"/>
      <c r="K36" s="30"/>
    </row>
    <row r="37" spans="2:11" ht="20.25" customHeight="1" x14ac:dyDescent="0.25">
      <c r="B37" s="34">
        <v>3.0199999999999996</v>
      </c>
      <c r="C37" s="31" t="s">
        <v>2</v>
      </c>
      <c r="D37" s="30"/>
      <c r="E37" s="31" t="s">
        <v>20</v>
      </c>
      <c r="F37" s="31"/>
      <c r="G37" s="31"/>
      <c r="H37" s="32"/>
      <c r="I37" s="32"/>
      <c r="J37" s="33"/>
      <c r="K37" s="30"/>
    </row>
    <row r="38" spans="2:11" ht="20.25" customHeight="1" x14ac:dyDescent="0.25">
      <c r="B38" s="34">
        <v>3.0299999999999994</v>
      </c>
      <c r="C38" s="31" t="s">
        <v>2</v>
      </c>
      <c r="D38" s="30"/>
      <c r="E38" s="31" t="s">
        <v>21</v>
      </c>
      <c r="F38" s="31"/>
      <c r="G38" s="31"/>
      <c r="H38" s="32"/>
      <c r="I38" s="32"/>
      <c r="J38" s="33"/>
      <c r="K38" s="30"/>
    </row>
    <row r="39" spans="2:11" ht="20.25" customHeight="1" x14ac:dyDescent="0.25">
      <c r="B39" s="34">
        <v>3.0399999999999991</v>
      </c>
      <c r="C39" s="31" t="s">
        <v>2</v>
      </c>
      <c r="D39" s="30"/>
      <c r="E39" s="31" t="s">
        <v>22</v>
      </c>
      <c r="F39" s="31"/>
      <c r="G39" s="31"/>
      <c r="H39" s="32"/>
      <c r="I39" s="32"/>
      <c r="J39" s="33"/>
      <c r="K39" s="30"/>
    </row>
    <row r="40" spans="2:11" ht="20.25" customHeight="1" x14ac:dyDescent="0.25">
      <c r="B40" s="34">
        <v>3.0499999999999989</v>
      </c>
      <c r="C40" s="31" t="s">
        <v>2</v>
      </c>
      <c r="D40" s="30"/>
      <c r="E40" s="31" t="s">
        <v>58</v>
      </c>
      <c r="F40" s="31" t="s">
        <v>81</v>
      </c>
      <c r="G40" s="31"/>
      <c r="H40" s="32"/>
      <c r="I40" s="32"/>
      <c r="J40" s="33"/>
      <c r="K40" s="30"/>
    </row>
    <row r="41" spans="2:11" ht="20.25" customHeight="1" x14ac:dyDescent="0.25">
      <c r="B41" s="34">
        <v>3.0599999999999987</v>
      </c>
      <c r="C41" s="31" t="s">
        <v>2</v>
      </c>
      <c r="D41" s="30"/>
      <c r="E41" s="31" t="s">
        <v>59</v>
      </c>
      <c r="F41" s="31" t="s">
        <v>82</v>
      </c>
      <c r="G41" s="31"/>
      <c r="H41" s="32"/>
      <c r="I41" s="32"/>
      <c r="J41" s="33"/>
      <c r="K41" s="30"/>
    </row>
    <row r="42" spans="2:11" ht="20.25" customHeight="1" x14ac:dyDescent="0.25">
      <c r="B42" s="34">
        <v>3.0699999999999985</v>
      </c>
      <c r="C42" s="31" t="s">
        <v>2</v>
      </c>
      <c r="D42" s="30"/>
      <c r="E42" s="31" t="s">
        <v>60</v>
      </c>
      <c r="F42" s="31" t="s">
        <v>83</v>
      </c>
      <c r="G42" s="31"/>
      <c r="H42" s="32"/>
      <c r="I42" s="32"/>
      <c r="J42" s="33"/>
      <c r="K42" s="30"/>
    </row>
    <row r="43" spans="2:11" ht="20.25" customHeight="1" x14ac:dyDescent="0.25">
      <c r="B43" s="34">
        <v>3.0799999999999983</v>
      </c>
      <c r="C43" s="31" t="s">
        <v>2</v>
      </c>
      <c r="D43" s="30"/>
      <c r="E43" s="31" t="s">
        <v>61</v>
      </c>
      <c r="F43" s="31" t="s">
        <v>89</v>
      </c>
      <c r="G43" s="31"/>
      <c r="H43" s="32"/>
      <c r="I43" s="32"/>
      <c r="J43" s="33"/>
      <c r="K43" s="30" t="s">
        <v>31</v>
      </c>
    </row>
    <row r="44" spans="2:11" ht="20.25" customHeight="1" x14ac:dyDescent="0.25">
      <c r="B44" s="36"/>
      <c r="C44" s="37"/>
      <c r="D44" s="38"/>
      <c r="E44" s="37"/>
      <c r="F44" s="37"/>
      <c r="G44" s="37"/>
      <c r="H44" s="39"/>
      <c r="I44" s="39"/>
      <c r="J44" s="40"/>
      <c r="K44" s="41"/>
    </row>
    <row r="45" spans="2:11" ht="20.25" customHeight="1" x14ac:dyDescent="0.25">
      <c r="B45" s="34">
        <v>4.01</v>
      </c>
      <c r="C45" s="31" t="s">
        <v>23</v>
      </c>
      <c r="D45" s="30"/>
      <c r="E45" s="31" t="s">
        <v>24</v>
      </c>
      <c r="F45" s="31" t="s">
        <v>66</v>
      </c>
      <c r="G45" s="31"/>
      <c r="H45" s="32"/>
      <c r="I45" s="32"/>
      <c r="J45" s="33"/>
      <c r="K45" s="30"/>
    </row>
    <row r="46" spans="2:11" ht="20.25" customHeight="1" x14ac:dyDescent="0.25">
      <c r="B46" s="34">
        <v>4.0199999999999996</v>
      </c>
      <c r="C46" s="31" t="s">
        <v>23</v>
      </c>
      <c r="D46" s="30"/>
      <c r="E46" s="31" t="s">
        <v>25</v>
      </c>
      <c r="F46" s="31" t="s">
        <v>84</v>
      </c>
      <c r="G46" s="31"/>
      <c r="H46" s="32"/>
      <c r="I46" s="32"/>
      <c r="J46" s="33"/>
      <c r="K46" s="30"/>
    </row>
    <row r="47" spans="2:11" ht="20.25" customHeight="1" x14ac:dyDescent="0.25">
      <c r="B47" s="34">
        <v>4.0299999999999994</v>
      </c>
      <c r="C47" s="31" t="s">
        <v>23</v>
      </c>
      <c r="D47" s="30" t="s">
        <v>14</v>
      </c>
      <c r="E47" s="31" t="s">
        <v>62</v>
      </c>
      <c r="F47" s="31" t="s">
        <v>26</v>
      </c>
      <c r="G47" s="31"/>
      <c r="H47" s="32"/>
      <c r="I47" s="32"/>
      <c r="J47" s="33"/>
      <c r="K47" s="30" t="s">
        <v>31</v>
      </c>
    </row>
    <row r="48" spans="2:11" ht="20.25" customHeight="1" x14ac:dyDescent="0.25">
      <c r="B48" s="34">
        <v>4.0399999999999991</v>
      </c>
      <c r="C48" s="31" t="s">
        <v>23</v>
      </c>
      <c r="D48" s="30"/>
      <c r="E48" s="31" t="s">
        <v>63</v>
      </c>
      <c r="F48" s="31" t="s">
        <v>85</v>
      </c>
      <c r="G48" s="31"/>
      <c r="H48" s="32"/>
      <c r="I48" s="32"/>
      <c r="J48" s="33"/>
      <c r="K48" s="30" t="s">
        <v>31</v>
      </c>
    </row>
    <row r="49" spans="2:11" ht="20.25" customHeight="1" x14ac:dyDescent="0.25">
      <c r="B49" s="34">
        <v>4.0499999999999989</v>
      </c>
      <c r="C49" s="31" t="s">
        <v>23</v>
      </c>
      <c r="D49" s="30"/>
      <c r="E49" s="31" t="s">
        <v>64</v>
      </c>
      <c r="F49" s="31" t="s">
        <v>86</v>
      </c>
      <c r="G49" s="31"/>
      <c r="H49" s="32"/>
      <c r="I49" s="32"/>
      <c r="J49" s="33"/>
      <c r="K49" s="30"/>
    </row>
    <row r="50" spans="2:11" ht="20.25" customHeight="1" x14ac:dyDescent="0.25">
      <c r="B50" s="34">
        <v>4.0599999999999987</v>
      </c>
      <c r="C50" s="31" t="s">
        <v>23</v>
      </c>
      <c r="D50" s="30" t="s">
        <v>14</v>
      </c>
      <c r="E50" s="31" t="s">
        <v>27</v>
      </c>
      <c r="F50" s="31" t="s">
        <v>87</v>
      </c>
      <c r="G50" s="31"/>
      <c r="H50" s="32"/>
      <c r="I50" s="32"/>
      <c r="J50" s="33"/>
      <c r="K50" s="30" t="s">
        <v>31</v>
      </c>
    </row>
    <row r="51" spans="2:11" ht="20.25" customHeight="1" x14ac:dyDescent="0.25">
      <c r="B51" s="34">
        <v>4.0699999999999985</v>
      </c>
      <c r="C51" s="31" t="s">
        <v>23</v>
      </c>
      <c r="D51" s="30" t="s">
        <v>14</v>
      </c>
      <c r="E51" s="31" t="s">
        <v>28</v>
      </c>
      <c r="F51" s="31" t="s">
        <v>29</v>
      </c>
      <c r="G51" s="31"/>
      <c r="H51" s="32"/>
      <c r="I51" s="32"/>
      <c r="J51" s="33"/>
      <c r="K51" s="30"/>
    </row>
    <row r="52" spans="2:11" ht="20.25" customHeight="1" x14ac:dyDescent="0.25">
      <c r="B52" s="34">
        <v>4.0799999999999983</v>
      </c>
      <c r="C52" s="31" t="s">
        <v>23</v>
      </c>
      <c r="D52" s="30"/>
      <c r="E52" s="31" t="s">
        <v>65</v>
      </c>
      <c r="F52" s="31" t="s">
        <v>88</v>
      </c>
      <c r="G52" s="31"/>
      <c r="H52" s="32"/>
      <c r="I52" s="32"/>
      <c r="J52" s="33"/>
      <c r="K52" s="30" t="s">
        <v>31</v>
      </c>
    </row>
    <row r="53" spans="2:11" ht="15" x14ac:dyDescent="0.25">
      <c r="B53" s="18"/>
      <c r="C53" s="19"/>
      <c r="D53" s="19"/>
      <c r="E53" s="20"/>
      <c r="F53" s="19"/>
      <c r="G53" s="19"/>
      <c r="H53" s="21"/>
      <c r="I53" s="21"/>
      <c r="J53" s="22"/>
    </row>
  </sheetData>
  <mergeCells count="1">
    <mergeCell ref="B3:K3"/>
  </mergeCells>
  <pageMargins left="0.39370078740157483" right="0.39370078740157483" top="0.59055118110236227" bottom="0.59055118110236227" header="0.31496062992125984" footer="0.31496062992125984"/>
  <pageSetup paperSize="8" scale="70" fitToHeight="0" orientation="landscape" r:id="rId1"/>
  <headerFooter>
    <oddFooter>&amp;L&amp;1#&amp;"Calibri"&amp;11&amp;K000000OFFICIAL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55"/>
  <sheetViews>
    <sheetView showGridLines="0" view="pageBreakPreview" zoomScale="85" zoomScaleNormal="85" zoomScaleSheetLayoutView="85" workbookViewId="0"/>
  </sheetViews>
  <sheetFormatPr defaultRowHeight="15.75" x14ac:dyDescent="0.25"/>
  <cols>
    <col min="1" max="1" width="8.7109375" style="46" customWidth="1"/>
    <col min="2" max="2" width="5.28515625" style="54" customWidth="1"/>
    <col min="3" max="3" width="35.5703125" style="46" customWidth="1"/>
    <col min="4" max="4" width="26.85546875" style="46" customWidth="1"/>
    <col min="5" max="8" width="7.28515625" style="46" customWidth="1"/>
    <col min="9" max="9" width="11.42578125" style="46" customWidth="1"/>
    <col min="10" max="10" width="7.28515625" style="46" customWidth="1"/>
    <col min="11" max="11" width="9.140625" style="46" customWidth="1"/>
    <col min="12" max="12" width="9.7109375" style="46" customWidth="1"/>
    <col min="13" max="13" width="5" style="46" customWidth="1"/>
    <col min="14" max="14" width="6.7109375" style="46" customWidth="1"/>
    <col min="15" max="17" width="9.140625" style="46"/>
    <col min="18" max="18" width="18" style="46" customWidth="1"/>
    <col min="19" max="26" width="9.140625" style="46"/>
    <col min="27" max="27" width="14.140625" style="46" customWidth="1"/>
    <col min="28" max="28" width="16.42578125" style="46" customWidth="1"/>
    <col min="29" max="16384" width="9.140625" style="46"/>
  </cols>
  <sheetData>
    <row r="1" spans="1:33" ht="15.75" customHeight="1" x14ac:dyDescent="0.25">
      <c r="A1" s="42"/>
      <c r="B1" s="43"/>
      <c r="C1" s="42"/>
      <c r="D1" s="42"/>
      <c r="E1" s="44"/>
      <c r="F1" s="42"/>
      <c r="G1" s="42"/>
      <c r="H1" s="42"/>
      <c r="I1" s="44"/>
      <c r="J1" s="44"/>
      <c r="K1" s="45"/>
      <c r="L1" s="44"/>
      <c r="M1" s="42"/>
    </row>
    <row r="2" spans="1:33" ht="43.5" customHeight="1" x14ac:dyDescent="0.25">
      <c r="A2" s="42"/>
      <c r="B2" s="139" t="s">
        <v>123</v>
      </c>
      <c r="C2" s="140"/>
      <c r="D2" s="130" t="s">
        <v>127</v>
      </c>
      <c r="E2" s="131"/>
      <c r="F2" s="131"/>
      <c r="G2" s="131"/>
      <c r="H2" s="131"/>
      <c r="I2" s="131"/>
      <c r="J2" s="131"/>
      <c r="K2" s="131"/>
      <c r="L2" s="131"/>
      <c r="M2" s="131"/>
      <c r="N2" s="131"/>
      <c r="O2" s="131"/>
      <c r="P2" s="131"/>
      <c r="R2" s="83" t="s">
        <v>125</v>
      </c>
    </row>
    <row r="3" spans="1:33" ht="14.25" customHeight="1" x14ac:dyDescent="0.25">
      <c r="A3" s="47"/>
      <c r="B3" s="48"/>
      <c r="C3" s="48"/>
      <c r="D3" s="48"/>
      <c r="E3" s="48"/>
      <c r="F3" s="48"/>
      <c r="G3" s="48"/>
      <c r="H3" s="48"/>
      <c r="I3" s="48"/>
      <c r="J3" s="48"/>
      <c r="K3" s="48"/>
      <c r="L3" s="49"/>
      <c r="M3" s="42"/>
      <c r="V3" s="86" t="s">
        <v>163</v>
      </c>
    </row>
    <row r="4" spans="1:33" ht="25.5" customHeight="1" x14ac:dyDescent="0.25">
      <c r="A4" s="42"/>
      <c r="B4" s="62" t="s">
        <v>90</v>
      </c>
      <c r="C4" s="62"/>
      <c r="D4" s="62"/>
      <c r="E4" s="63" t="s">
        <v>7</v>
      </c>
      <c r="F4" s="63" t="s">
        <v>91</v>
      </c>
      <c r="G4" s="63" t="s">
        <v>92</v>
      </c>
      <c r="H4" s="63" t="s">
        <v>93</v>
      </c>
      <c r="I4" s="42"/>
      <c r="J4" s="42"/>
      <c r="K4" s="42"/>
      <c r="L4" s="42"/>
      <c r="M4" s="42"/>
      <c r="R4" s="120" t="s">
        <v>195</v>
      </c>
      <c r="V4" s="86" t="s">
        <v>165</v>
      </c>
      <c r="W4" s="86" t="s">
        <v>164</v>
      </c>
      <c r="X4" s="86" t="s">
        <v>16</v>
      </c>
      <c r="Y4" s="86" t="s">
        <v>166</v>
      </c>
    </row>
    <row r="5" spans="1:33" ht="25.5" customHeight="1" x14ac:dyDescent="0.25">
      <c r="A5" s="42"/>
      <c r="B5" s="64">
        <v>1.01</v>
      </c>
      <c r="C5" s="141" t="s">
        <v>94</v>
      </c>
      <c r="D5" s="142"/>
      <c r="E5" s="65">
        <v>0.95</v>
      </c>
      <c r="F5" s="66" t="s">
        <v>120</v>
      </c>
      <c r="G5" s="66" t="s">
        <v>120</v>
      </c>
      <c r="H5" s="67">
        <v>3</v>
      </c>
      <c r="I5" s="17"/>
      <c r="J5" s="17"/>
      <c r="K5" s="17"/>
      <c r="L5" s="17"/>
      <c r="M5" s="42"/>
      <c r="R5" s="121"/>
      <c r="V5" s="85">
        <v>0.15</v>
      </c>
      <c r="W5" s="85">
        <v>0.25</v>
      </c>
      <c r="X5" s="85">
        <v>0.2</v>
      </c>
      <c r="Y5" s="85">
        <v>0.4</v>
      </c>
    </row>
    <row r="6" spans="1:33" ht="25.5" customHeight="1" x14ac:dyDescent="0.25">
      <c r="A6" s="42"/>
      <c r="B6" s="64">
        <v>1.03</v>
      </c>
      <c r="C6" s="141" t="s">
        <v>95</v>
      </c>
      <c r="D6" s="142"/>
      <c r="E6" s="65">
        <v>0.95</v>
      </c>
      <c r="F6" s="66" t="s">
        <v>120</v>
      </c>
      <c r="G6" s="68" t="s">
        <v>121</v>
      </c>
      <c r="H6" s="67">
        <v>3</v>
      </c>
      <c r="I6" s="17"/>
      <c r="J6" s="17"/>
      <c r="K6" s="17"/>
      <c r="L6" s="17"/>
      <c r="M6" s="50"/>
      <c r="R6" s="122"/>
    </row>
    <row r="7" spans="1:33" ht="25.5" customHeight="1" x14ac:dyDescent="0.25">
      <c r="A7" s="42"/>
      <c r="B7" s="64">
        <v>1.04</v>
      </c>
      <c r="C7" s="141" t="s">
        <v>97</v>
      </c>
      <c r="D7" s="142"/>
      <c r="E7" s="65">
        <v>0.95</v>
      </c>
      <c r="F7" s="66" t="s">
        <v>120</v>
      </c>
      <c r="G7" s="66" t="s">
        <v>120</v>
      </c>
      <c r="H7" s="67">
        <v>3</v>
      </c>
      <c r="I7" s="17"/>
      <c r="J7" s="17"/>
      <c r="K7" s="17"/>
      <c r="L7" s="17"/>
      <c r="M7" s="50"/>
      <c r="R7" s="122"/>
    </row>
    <row r="8" spans="1:33" ht="25.5" customHeight="1" x14ac:dyDescent="0.25">
      <c r="A8" s="42"/>
      <c r="B8" s="69"/>
      <c r="C8" s="69"/>
      <c r="D8" s="69"/>
      <c r="E8" s="70"/>
      <c r="F8" s="70"/>
      <c r="G8" s="70"/>
      <c r="H8" s="70"/>
      <c r="I8" s="17"/>
      <c r="J8" s="17"/>
      <c r="K8" s="17"/>
      <c r="L8" s="17"/>
      <c r="M8" s="50"/>
      <c r="R8" s="122"/>
      <c r="V8" s="86" t="s">
        <v>170</v>
      </c>
    </row>
    <row r="9" spans="1:33" ht="25.5" customHeight="1" x14ac:dyDescent="0.25">
      <c r="A9" s="42"/>
      <c r="B9" s="71" t="s">
        <v>113</v>
      </c>
      <c r="C9" s="72"/>
      <c r="D9" s="72"/>
      <c r="E9" s="73" t="s">
        <v>7</v>
      </c>
      <c r="F9" s="73" t="s">
        <v>91</v>
      </c>
      <c r="G9" s="73" t="s">
        <v>92</v>
      </c>
      <c r="H9" s="73" t="s">
        <v>93</v>
      </c>
      <c r="I9" s="17"/>
      <c r="J9" s="17"/>
      <c r="K9" s="17"/>
      <c r="L9" s="17"/>
      <c r="M9" s="51"/>
      <c r="R9" s="122"/>
      <c r="V9" s="87">
        <v>41456</v>
      </c>
      <c r="W9" s="87">
        <v>41487</v>
      </c>
      <c r="X9" s="87">
        <v>41518</v>
      </c>
      <c r="Y9" s="87">
        <v>41548</v>
      </c>
      <c r="Z9" s="87">
        <v>41579</v>
      </c>
      <c r="AA9" s="87">
        <v>41609</v>
      </c>
      <c r="AB9" s="87">
        <v>41640</v>
      </c>
      <c r="AC9" s="87">
        <v>41671</v>
      </c>
      <c r="AD9" s="87">
        <v>41699</v>
      </c>
      <c r="AE9" s="87">
        <v>41730</v>
      </c>
      <c r="AF9" s="87">
        <v>41760</v>
      </c>
      <c r="AG9" s="87">
        <v>41791</v>
      </c>
    </row>
    <row r="10" spans="1:33" ht="25.5" customHeight="1" x14ac:dyDescent="0.25">
      <c r="A10" s="42"/>
      <c r="B10" s="74" t="s">
        <v>98</v>
      </c>
      <c r="C10" s="141" t="s">
        <v>99</v>
      </c>
      <c r="D10" s="142"/>
      <c r="E10" s="65">
        <v>1</v>
      </c>
      <c r="F10" s="66" t="s">
        <v>120</v>
      </c>
      <c r="G10" s="66" t="s">
        <v>120</v>
      </c>
      <c r="H10" s="75">
        <v>5</v>
      </c>
      <c r="I10" s="17"/>
      <c r="J10" s="17"/>
      <c r="K10" s="17"/>
      <c r="L10" s="17"/>
      <c r="M10" s="51"/>
      <c r="R10" s="122"/>
      <c r="U10" s="82" t="s">
        <v>169</v>
      </c>
      <c r="V10" s="46">
        <v>40</v>
      </c>
      <c r="W10" s="46">
        <v>54</v>
      </c>
      <c r="X10" s="46">
        <v>61</v>
      </c>
      <c r="Y10" s="46">
        <v>74</v>
      </c>
      <c r="Z10" s="46">
        <v>88</v>
      </c>
      <c r="AA10" s="46">
        <v>93</v>
      </c>
      <c r="AB10" s="46">
        <v>96</v>
      </c>
      <c r="AC10" s="46">
        <v>108</v>
      </c>
      <c r="AD10" s="46">
        <v>120</v>
      </c>
      <c r="AE10" s="46">
        <v>127</v>
      </c>
      <c r="AF10" s="46">
        <v>135</v>
      </c>
    </row>
    <row r="11" spans="1:33" ht="25.5" customHeight="1" x14ac:dyDescent="0.25">
      <c r="A11" s="42"/>
      <c r="B11" s="74" t="s">
        <v>100</v>
      </c>
      <c r="C11" s="141" t="s">
        <v>101</v>
      </c>
      <c r="D11" s="142"/>
      <c r="E11" s="65">
        <v>0.1</v>
      </c>
      <c r="F11" s="75" t="s">
        <v>96</v>
      </c>
      <c r="G11" s="66" t="s">
        <v>120</v>
      </c>
      <c r="H11" s="76">
        <v>6</v>
      </c>
      <c r="I11" s="17"/>
      <c r="J11" s="17"/>
      <c r="K11" s="17"/>
      <c r="L11" s="17"/>
      <c r="M11" s="51"/>
      <c r="R11" s="122"/>
    </row>
    <row r="12" spans="1:33" ht="25.5" customHeight="1" x14ac:dyDescent="0.25">
      <c r="A12" s="42"/>
      <c r="B12" s="74" t="s">
        <v>102</v>
      </c>
      <c r="C12" s="141" t="s">
        <v>103</v>
      </c>
      <c r="D12" s="142"/>
      <c r="E12" s="77">
        <v>30</v>
      </c>
      <c r="F12" s="66" t="s">
        <v>120</v>
      </c>
      <c r="G12" s="68" t="s">
        <v>121</v>
      </c>
      <c r="H12" s="67">
        <v>3</v>
      </c>
      <c r="I12" s="17"/>
      <c r="J12" s="17"/>
      <c r="K12" s="17"/>
      <c r="L12" s="17"/>
      <c r="M12" s="51"/>
      <c r="R12" s="122"/>
      <c r="V12" s="46">
        <f>150/12</f>
        <v>12.5</v>
      </c>
      <c r="W12" s="46">
        <f>V12+12.5</f>
        <v>25</v>
      </c>
      <c r="X12" s="46">
        <f t="shared" ref="X12:AG12" si="0">W12+12.5</f>
        <v>37.5</v>
      </c>
      <c r="Y12" s="46">
        <f t="shared" si="0"/>
        <v>50</v>
      </c>
      <c r="Z12" s="46">
        <f t="shared" si="0"/>
        <v>62.5</v>
      </c>
      <c r="AA12" s="46">
        <f t="shared" si="0"/>
        <v>75</v>
      </c>
      <c r="AB12" s="46">
        <f t="shared" si="0"/>
        <v>87.5</v>
      </c>
      <c r="AC12" s="46">
        <f t="shared" si="0"/>
        <v>100</v>
      </c>
      <c r="AD12" s="46">
        <f t="shared" si="0"/>
        <v>112.5</v>
      </c>
      <c r="AE12" s="46">
        <f t="shared" si="0"/>
        <v>125</v>
      </c>
      <c r="AF12" s="46">
        <f t="shared" si="0"/>
        <v>137.5</v>
      </c>
      <c r="AG12" s="46">
        <f t="shared" si="0"/>
        <v>150</v>
      </c>
    </row>
    <row r="13" spans="1:33" ht="25.5" customHeight="1" x14ac:dyDescent="0.25">
      <c r="A13" s="42"/>
      <c r="B13" s="74" t="s">
        <v>104</v>
      </c>
      <c r="C13" s="141" t="s">
        <v>56</v>
      </c>
      <c r="D13" s="142"/>
      <c r="E13" s="65">
        <v>0.1</v>
      </c>
      <c r="F13" s="68" t="s">
        <v>121</v>
      </c>
      <c r="G13" s="68" t="s">
        <v>121</v>
      </c>
      <c r="H13" s="76">
        <v>6</v>
      </c>
      <c r="I13" s="17"/>
      <c r="J13" s="17"/>
      <c r="K13" s="17"/>
      <c r="L13" s="17"/>
      <c r="M13" s="51"/>
      <c r="R13" s="123"/>
    </row>
    <row r="14" spans="1:33" ht="25.5" customHeight="1" x14ac:dyDescent="0.25">
      <c r="A14" s="42"/>
      <c r="B14" s="69"/>
      <c r="C14" s="69"/>
      <c r="D14" s="69"/>
      <c r="E14" s="70"/>
      <c r="F14" s="70"/>
      <c r="G14" s="70"/>
      <c r="H14" s="70"/>
      <c r="I14" s="17"/>
      <c r="J14" s="17"/>
      <c r="K14" s="17"/>
      <c r="L14" s="17"/>
      <c r="M14" s="51"/>
    </row>
    <row r="15" spans="1:33" ht="25.5" customHeight="1" x14ac:dyDescent="0.25">
      <c r="A15" s="42"/>
      <c r="B15" s="71" t="s">
        <v>112</v>
      </c>
      <c r="C15" s="72"/>
      <c r="D15" s="72"/>
      <c r="E15" s="73" t="s">
        <v>7</v>
      </c>
      <c r="F15" s="73" t="s">
        <v>91</v>
      </c>
      <c r="G15" s="73" t="s">
        <v>92</v>
      </c>
      <c r="H15" s="73" t="s">
        <v>93</v>
      </c>
      <c r="I15" s="17"/>
      <c r="J15" s="17"/>
      <c r="K15" s="17"/>
      <c r="L15" s="17"/>
      <c r="M15" s="51"/>
    </row>
    <row r="16" spans="1:33" ht="25.5" customHeight="1" x14ac:dyDescent="0.25">
      <c r="A16" s="42"/>
      <c r="B16" s="74" t="s">
        <v>105</v>
      </c>
      <c r="C16" s="141" t="s">
        <v>106</v>
      </c>
      <c r="D16" s="142"/>
      <c r="E16" s="65">
        <v>0.95</v>
      </c>
      <c r="F16" s="66" t="s">
        <v>120</v>
      </c>
      <c r="G16" s="66" t="s">
        <v>120</v>
      </c>
      <c r="H16" s="67">
        <v>3</v>
      </c>
      <c r="I16" s="17"/>
      <c r="J16" s="17"/>
      <c r="K16" s="17"/>
      <c r="L16" s="17"/>
      <c r="M16" s="51"/>
    </row>
    <row r="17" spans="1:34" ht="25.5" customHeight="1" thickBot="1" x14ac:dyDescent="0.3">
      <c r="A17" s="42"/>
      <c r="B17" s="69"/>
      <c r="C17" s="69"/>
      <c r="D17" s="69"/>
      <c r="E17" s="70"/>
      <c r="F17" s="70"/>
      <c r="G17" s="70"/>
      <c r="H17" s="70"/>
      <c r="I17" s="17"/>
      <c r="J17" s="17"/>
      <c r="K17" s="17"/>
      <c r="L17" s="17"/>
      <c r="M17" s="51"/>
    </row>
    <row r="18" spans="1:34" ht="25.5" customHeight="1" x14ac:dyDescent="0.25">
      <c r="A18" s="42"/>
      <c r="B18" s="71" t="s">
        <v>111</v>
      </c>
      <c r="C18" s="72"/>
      <c r="D18" s="72"/>
      <c r="E18" s="73" t="s">
        <v>7</v>
      </c>
      <c r="F18" s="73" t="s">
        <v>91</v>
      </c>
      <c r="G18" s="73" t="s">
        <v>92</v>
      </c>
      <c r="H18" s="73" t="s">
        <v>93</v>
      </c>
      <c r="I18" s="17"/>
      <c r="J18" s="128" t="s">
        <v>194</v>
      </c>
      <c r="K18" s="129"/>
      <c r="L18" s="129"/>
      <c r="M18" s="129"/>
      <c r="N18" s="129"/>
      <c r="O18" s="129"/>
      <c r="P18" s="129"/>
      <c r="Q18" s="129"/>
      <c r="R18" s="129"/>
      <c r="U18" s="91"/>
      <c r="V18" s="93" t="s">
        <v>179</v>
      </c>
      <c r="W18" s="93" t="s">
        <v>171</v>
      </c>
      <c r="Z18" s="88"/>
      <c r="AA18" s="93" t="s">
        <v>179</v>
      </c>
      <c r="AB18" s="88" t="s">
        <v>171</v>
      </c>
    </row>
    <row r="19" spans="1:34" ht="25.5" customHeight="1" x14ac:dyDescent="0.25">
      <c r="A19" s="42"/>
      <c r="B19" s="64">
        <v>4.03</v>
      </c>
      <c r="C19" s="141" t="s">
        <v>124</v>
      </c>
      <c r="D19" s="142"/>
      <c r="E19" s="65">
        <v>0.05</v>
      </c>
      <c r="F19" s="78" t="s">
        <v>120</v>
      </c>
      <c r="G19" s="78" t="s">
        <v>120</v>
      </c>
      <c r="H19" s="79">
        <v>3</v>
      </c>
      <c r="I19" s="17"/>
      <c r="J19" s="135" t="s">
        <v>153</v>
      </c>
      <c r="K19" s="136"/>
      <c r="L19" s="136"/>
      <c r="M19" s="137"/>
      <c r="N19" s="124" t="s">
        <v>154</v>
      </c>
      <c r="O19" s="132" t="s">
        <v>155</v>
      </c>
      <c r="P19" s="133"/>
      <c r="Q19" s="134"/>
      <c r="R19" s="124" t="s">
        <v>156</v>
      </c>
      <c r="U19" s="92" t="s">
        <v>172</v>
      </c>
      <c r="V19" s="94"/>
      <c r="W19" s="94">
        <v>900000000</v>
      </c>
      <c r="Z19" s="100">
        <v>40360</v>
      </c>
      <c r="AA19" s="89"/>
      <c r="AB19" s="90">
        <v>35000000</v>
      </c>
    </row>
    <row r="20" spans="1:34" ht="25.5" customHeight="1" x14ac:dyDescent="0.25">
      <c r="A20" s="42"/>
      <c r="B20" s="64">
        <v>4.04</v>
      </c>
      <c r="C20" s="141" t="s">
        <v>64</v>
      </c>
      <c r="D20" s="142"/>
      <c r="E20" s="77">
        <v>4</v>
      </c>
      <c r="F20" s="78" t="s">
        <v>120</v>
      </c>
      <c r="G20" s="80" t="s">
        <v>121</v>
      </c>
      <c r="H20" s="79">
        <v>3</v>
      </c>
      <c r="I20" s="17"/>
      <c r="J20" s="126"/>
      <c r="K20" s="127"/>
      <c r="L20" s="127"/>
      <c r="M20" s="127"/>
      <c r="N20" s="108"/>
      <c r="O20" s="138"/>
      <c r="P20" s="127"/>
      <c r="Q20" s="127"/>
      <c r="R20" s="108"/>
      <c r="U20" s="92" t="s">
        <v>173</v>
      </c>
      <c r="V20" s="94">
        <f>W19-W20</f>
        <v>650000000</v>
      </c>
      <c r="W20" s="94">
        <v>250000000</v>
      </c>
      <c r="Z20" s="100">
        <v>40391</v>
      </c>
      <c r="AA20" s="90">
        <v>25000000</v>
      </c>
      <c r="AB20" s="90">
        <v>15000000</v>
      </c>
    </row>
    <row r="21" spans="1:34" ht="25.5" customHeight="1" x14ac:dyDescent="0.25">
      <c r="A21" s="42"/>
      <c r="B21" s="64">
        <v>4.07</v>
      </c>
      <c r="C21" s="141" t="s">
        <v>65</v>
      </c>
      <c r="D21" s="142"/>
      <c r="E21" s="65">
        <v>0</v>
      </c>
      <c r="F21" s="80" t="s">
        <v>121</v>
      </c>
      <c r="G21" s="80" t="s">
        <v>121</v>
      </c>
      <c r="H21" s="79">
        <v>3</v>
      </c>
      <c r="I21" s="17"/>
      <c r="J21" s="138"/>
      <c r="K21" s="127"/>
      <c r="L21" s="127"/>
      <c r="M21" s="127"/>
      <c r="N21" s="110"/>
      <c r="O21" s="126"/>
      <c r="P21" s="127"/>
      <c r="Q21" s="127"/>
      <c r="R21" s="110"/>
      <c r="U21" s="92" t="s">
        <v>174</v>
      </c>
      <c r="V21" s="94">
        <f>V20-W21</f>
        <v>550000000</v>
      </c>
      <c r="W21" s="94">
        <v>100000000</v>
      </c>
      <c r="Z21" s="100">
        <v>40422</v>
      </c>
      <c r="AA21" s="90">
        <v>40000000</v>
      </c>
      <c r="AB21" s="90">
        <v>20000000</v>
      </c>
    </row>
    <row r="22" spans="1:34" ht="15" x14ac:dyDescent="0.25">
      <c r="A22" s="42"/>
      <c r="B22" s="52"/>
      <c r="C22" s="52"/>
      <c r="D22" s="52"/>
      <c r="E22" s="52"/>
      <c r="F22" s="52"/>
      <c r="G22" s="52"/>
      <c r="H22" s="52"/>
      <c r="I22" s="52"/>
      <c r="J22" s="138"/>
      <c r="K22" s="127"/>
      <c r="L22" s="127"/>
      <c r="M22" s="127"/>
      <c r="N22" s="111"/>
      <c r="O22" s="126"/>
      <c r="P22" s="127"/>
      <c r="Q22" s="127"/>
      <c r="R22" s="111"/>
      <c r="U22" s="92" t="s">
        <v>175</v>
      </c>
      <c r="V22" s="94"/>
      <c r="W22" s="94">
        <v>550000000</v>
      </c>
      <c r="Z22" s="100">
        <v>40452</v>
      </c>
      <c r="AA22" s="90">
        <v>38000000</v>
      </c>
      <c r="AB22" s="90">
        <v>25000000</v>
      </c>
    </row>
    <row r="23" spans="1:34" ht="15" x14ac:dyDescent="0.25">
      <c r="A23" s="42"/>
      <c r="B23" s="52"/>
      <c r="C23" s="52"/>
      <c r="D23" s="52"/>
      <c r="E23" s="52"/>
      <c r="F23" s="52"/>
      <c r="G23" s="52"/>
      <c r="H23" s="52"/>
      <c r="I23" s="52"/>
      <c r="J23" s="138"/>
      <c r="K23" s="127"/>
      <c r="L23" s="127"/>
      <c r="M23" s="127"/>
      <c r="N23" s="111"/>
      <c r="O23" s="126"/>
      <c r="P23" s="127"/>
      <c r="Q23" s="127"/>
      <c r="R23" s="111"/>
      <c r="U23" s="92" t="s">
        <v>176</v>
      </c>
      <c r="V23" s="94">
        <f>W22-W23</f>
        <v>400000000</v>
      </c>
      <c r="W23" s="94">
        <v>150000000</v>
      </c>
      <c r="Z23" s="100">
        <v>40483</v>
      </c>
      <c r="AA23" s="90">
        <v>52000000</v>
      </c>
      <c r="AB23" s="90">
        <v>25000000</v>
      </c>
    </row>
    <row r="24" spans="1:34" ht="15" customHeight="1" x14ac:dyDescent="0.25">
      <c r="A24" s="42"/>
      <c r="C24" s="55" t="s">
        <v>114</v>
      </c>
      <c r="D24" s="103" t="s">
        <v>121</v>
      </c>
      <c r="E24" s="55" t="s">
        <v>119</v>
      </c>
      <c r="G24" s="55"/>
      <c r="H24" s="55"/>
      <c r="I24" s="56">
        <v>5</v>
      </c>
      <c r="J24" s="138"/>
      <c r="K24" s="127"/>
      <c r="L24" s="127"/>
      <c r="M24" s="127"/>
      <c r="N24" s="111"/>
      <c r="O24" s="126"/>
      <c r="P24" s="127"/>
      <c r="Q24" s="127"/>
      <c r="R24" s="111"/>
      <c r="U24" s="92" t="s">
        <v>177</v>
      </c>
      <c r="V24" s="94">
        <v>200000000</v>
      </c>
      <c r="W24" s="94">
        <v>300000000</v>
      </c>
      <c r="Z24" s="100">
        <v>40513</v>
      </c>
      <c r="AA24" s="90">
        <v>70000000</v>
      </c>
      <c r="AB24" s="90">
        <v>10000000</v>
      </c>
    </row>
    <row r="25" spans="1:34" ht="15" customHeight="1" x14ac:dyDescent="0.25">
      <c r="A25" s="42"/>
      <c r="C25" s="55" t="s">
        <v>115</v>
      </c>
      <c r="D25" s="104" t="s">
        <v>120</v>
      </c>
      <c r="E25" s="55" t="s">
        <v>118</v>
      </c>
      <c r="G25" s="55"/>
      <c r="H25" s="55"/>
      <c r="I25" s="57">
        <v>6</v>
      </c>
      <c r="J25" s="126"/>
      <c r="K25" s="127"/>
      <c r="L25" s="127"/>
      <c r="M25" s="127"/>
      <c r="N25" s="111"/>
      <c r="O25" s="126"/>
      <c r="P25" s="127"/>
      <c r="Q25" s="127"/>
      <c r="R25" s="111"/>
      <c r="U25" s="92" t="s">
        <v>178</v>
      </c>
      <c r="V25" s="94"/>
      <c r="W25" s="94">
        <v>200000000</v>
      </c>
      <c r="Z25" s="100">
        <v>40544</v>
      </c>
      <c r="AA25" s="90">
        <v>85000000</v>
      </c>
      <c r="AB25" s="90">
        <v>8000000</v>
      </c>
    </row>
    <row r="26" spans="1:34" ht="15" customHeight="1" x14ac:dyDescent="0.25">
      <c r="A26" s="42"/>
      <c r="C26" s="55" t="s">
        <v>116</v>
      </c>
      <c r="D26" s="105" t="s">
        <v>107</v>
      </c>
      <c r="E26" s="55" t="s">
        <v>117</v>
      </c>
      <c r="G26" s="55"/>
      <c r="H26" s="55"/>
      <c r="I26" s="58">
        <v>3</v>
      </c>
      <c r="J26" s="126"/>
      <c r="K26" s="127"/>
      <c r="L26" s="127"/>
      <c r="M26" s="127"/>
      <c r="N26" s="111"/>
      <c r="O26" s="126"/>
      <c r="P26" s="127"/>
      <c r="Q26" s="127"/>
      <c r="R26" s="111"/>
      <c r="Z26" s="100">
        <v>40575</v>
      </c>
      <c r="AA26" s="90">
        <v>95000000</v>
      </c>
      <c r="AB26" s="90">
        <v>30000000</v>
      </c>
    </row>
    <row r="27" spans="1:34" ht="15" customHeight="1" x14ac:dyDescent="0.25">
      <c r="A27" s="42"/>
      <c r="C27" s="55" t="s">
        <v>108</v>
      </c>
      <c r="D27" s="106" t="s">
        <v>109</v>
      </c>
      <c r="E27" s="55" t="s">
        <v>110</v>
      </c>
      <c r="G27" s="55"/>
      <c r="H27" s="55"/>
      <c r="I27" s="59" t="s">
        <v>122</v>
      </c>
      <c r="J27" s="126"/>
      <c r="K27" s="127"/>
      <c r="L27" s="127"/>
      <c r="M27" s="127"/>
      <c r="N27" s="111"/>
      <c r="O27" s="126"/>
      <c r="P27" s="127"/>
      <c r="Q27" s="127"/>
      <c r="R27" s="111"/>
      <c r="Z27" s="100">
        <v>40603</v>
      </c>
      <c r="AA27" s="90">
        <v>125000000</v>
      </c>
      <c r="AB27" s="90">
        <v>20000000</v>
      </c>
    </row>
    <row r="28" spans="1:34" ht="15" customHeight="1" x14ac:dyDescent="0.25">
      <c r="A28" s="42"/>
      <c r="C28" s="55"/>
      <c r="D28" s="119"/>
      <c r="F28" s="55"/>
      <c r="G28" s="55"/>
      <c r="H28" s="55"/>
      <c r="I28" s="55"/>
      <c r="J28" s="126"/>
      <c r="K28" s="127"/>
      <c r="L28" s="127"/>
      <c r="M28" s="127"/>
      <c r="N28" s="111"/>
      <c r="O28" s="126"/>
      <c r="P28" s="127"/>
      <c r="Q28" s="127"/>
      <c r="R28" s="111"/>
      <c r="Z28" s="100">
        <v>40634</v>
      </c>
      <c r="AA28" s="90">
        <v>145000000</v>
      </c>
      <c r="AB28" s="90">
        <v>30000000</v>
      </c>
    </row>
    <row r="29" spans="1:34" ht="15" customHeight="1" x14ac:dyDescent="0.25">
      <c r="A29" s="42"/>
      <c r="C29" s="55" t="s">
        <v>152</v>
      </c>
      <c r="D29" s="119" t="s">
        <v>91</v>
      </c>
      <c r="F29" s="61"/>
      <c r="G29" s="61"/>
      <c r="H29" s="61"/>
      <c r="I29" s="61"/>
      <c r="J29" s="61"/>
      <c r="K29" s="52"/>
      <c r="L29" s="52"/>
      <c r="M29" s="52"/>
      <c r="X29" s="82"/>
      <c r="Y29" s="82"/>
      <c r="Z29" s="100">
        <v>40664</v>
      </c>
      <c r="AA29" s="90">
        <v>175000000</v>
      </c>
      <c r="AB29" s="90">
        <v>15000000</v>
      </c>
      <c r="AC29" s="82"/>
      <c r="AD29" s="82"/>
      <c r="AE29" s="82"/>
      <c r="AF29" s="82"/>
      <c r="AG29" s="82"/>
      <c r="AH29" s="82"/>
    </row>
    <row r="30" spans="1:34" ht="15" customHeight="1" x14ac:dyDescent="0.25">
      <c r="A30" s="42"/>
      <c r="C30" s="55" t="s">
        <v>151</v>
      </c>
      <c r="D30" s="119" t="s">
        <v>92</v>
      </c>
      <c r="F30" s="61"/>
      <c r="G30" s="61"/>
      <c r="H30" s="61"/>
      <c r="I30" s="61"/>
      <c r="J30" s="61"/>
      <c r="K30" s="52"/>
      <c r="L30" s="52"/>
      <c r="M30" s="52"/>
      <c r="X30" s="82"/>
      <c r="Y30" s="82"/>
      <c r="Z30" s="100">
        <v>40695</v>
      </c>
      <c r="AA30" s="90"/>
      <c r="AB30" s="90">
        <v>0</v>
      </c>
      <c r="AC30" s="82"/>
      <c r="AD30" s="82"/>
      <c r="AE30" s="82"/>
      <c r="AF30" s="82"/>
      <c r="AG30" s="82"/>
      <c r="AH30" s="82"/>
    </row>
    <row r="31" spans="1:34" ht="15" customHeight="1" x14ac:dyDescent="0.25">
      <c r="A31" s="42"/>
      <c r="C31" s="55" t="s">
        <v>150</v>
      </c>
      <c r="D31" s="119" t="s">
        <v>93</v>
      </c>
      <c r="F31" s="61"/>
      <c r="G31" s="61"/>
      <c r="H31" s="61"/>
      <c r="I31" s="61"/>
      <c r="J31" s="61"/>
      <c r="K31" s="52"/>
      <c r="L31" s="52"/>
      <c r="M31" s="52"/>
      <c r="X31" s="82"/>
      <c r="Y31" s="82"/>
      <c r="AB31" s="101">
        <f>SUM(AB19:AB30)</f>
        <v>233000000</v>
      </c>
    </row>
    <row r="32" spans="1:34" ht="15" x14ac:dyDescent="0.25">
      <c r="B32" s="53"/>
      <c r="C32" s="53"/>
      <c r="D32" s="53"/>
      <c r="E32" s="53"/>
      <c r="F32" s="53"/>
      <c r="G32" s="53"/>
      <c r="H32" s="53"/>
      <c r="I32" s="53"/>
      <c r="J32" s="53"/>
      <c r="K32" s="53"/>
      <c r="L32" s="53"/>
      <c r="M32" s="52"/>
      <c r="X32" s="82"/>
      <c r="Y32" s="82"/>
    </row>
    <row r="33" spans="2:25" ht="15" x14ac:dyDescent="0.25">
      <c r="B33" s="53"/>
      <c r="C33" s="53"/>
      <c r="D33" s="53"/>
      <c r="E33" s="53"/>
      <c r="F33" s="53"/>
      <c r="G33" s="53"/>
      <c r="H33" s="53"/>
      <c r="I33" s="53"/>
      <c r="J33" s="53"/>
      <c r="K33" s="53"/>
      <c r="L33" s="53"/>
      <c r="M33" s="52"/>
      <c r="X33" s="82"/>
      <c r="Y33" s="82"/>
    </row>
    <row r="34" spans="2:25" ht="15" x14ac:dyDescent="0.25">
      <c r="B34" s="53"/>
      <c r="C34" s="53"/>
      <c r="D34" s="53"/>
      <c r="E34" s="53"/>
      <c r="F34" s="53"/>
      <c r="G34" s="53"/>
      <c r="H34" s="53"/>
      <c r="I34" s="53"/>
      <c r="J34" s="53"/>
      <c r="K34" s="53"/>
      <c r="L34" s="53"/>
      <c r="M34" s="52"/>
      <c r="X34" s="82"/>
      <c r="Y34" s="82"/>
    </row>
    <row r="35" spans="2:25" ht="15" x14ac:dyDescent="0.25">
      <c r="B35" s="53"/>
      <c r="C35" s="53"/>
      <c r="D35" s="53"/>
      <c r="E35" s="53"/>
      <c r="F35" s="53"/>
      <c r="G35" s="53"/>
      <c r="H35" s="53"/>
      <c r="I35" s="53"/>
      <c r="J35" s="53"/>
      <c r="K35" s="53"/>
      <c r="L35" s="53"/>
      <c r="M35" s="52"/>
      <c r="X35" s="82"/>
      <c r="Y35" s="82"/>
    </row>
    <row r="36" spans="2:25" ht="15" x14ac:dyDescent="0.25">
      <c r="B36" s="53"/>
      <c r="C36" s="53"/>
      <c r="D36" s="53"/>
      <c r="E36" s="53"/>
      <c r="F36" s="53"/>
      <c r="G36" s="53"/>
      <c r="H36" s="53"/>
      <c r="I36" s="53"/>
      <c r="J36" s="53"/>
      <c r="K36" s="53"/>
      <c r="L36" s="53"/>
      <c r="M36" s="52"/>
      <c r="X36" s="82"/>
      <c r="Y36" s="82"/>
    </row>
    <row r="37" spans="2:25" ht="15" x14ac:dyDescent="0.25">
      <c r="B37" s="53"/>
      <c r="C37" s="53"/>
      <c r="D37" s="53"/>
      <c r="E37" s="53"/>
      <c r="F37" s="53"/>
      <c r="G37" s="53"/>
      <c r="H37" s="53"/>
      <c r="I37" s="53"/>
      <c r="J37" s="53"/>
      <c r="K37" s="53"/>
      <c r="L37" s="53"/>
      <c r="M37" s="52"/>
      <c r="X37" s="82"/>
      <c r="Y37" s="82"/>
    </row>
    <row r="38" spans="2:25" ht="15" x14ac:dyDescent="0.25">
      <c r="B38" s="53"/>
      <c r="C38" s="53"/>
      <c r="D38" s="53"/>
      <c r="E38" s="53"/>
      <c r="F38" s="53"/>
      <c r="G38" s="53"/>
      <c r="H38" s="53"/>
      <c r="I38" s="53"/>
      <c r="J38" s="53"/>
      <c r="K38" s="53"/>
      <c r="L38" s="53"/>
      <c r="M38" s="52"/>
      <c r="X38" s="82"/>
      <c r="Y38" s="82"/>
    </row>
    <row r="39" spans="2:25" ht="15" x14ac:dyDescent="0.25">
      <c r="B39" s="46"/>
      <c r="M39" s="42"/>
      <c r="X39" s="82"/>
      <c r="Y39" s="82"/>
    </row>
    <row r="40" spans="2:25" ht="15" x14ac:dyDescent="0.25">
      <c r="B40" s="46"/>
      <c r="M40" s="42"/>
      <c r="X40" s="82"/>
      <c r="Y40" s="82"/>
    </row>
    <row r="41" spans="2:25" ht="15" x14ac:dyDescent="0.25">
      <c r="B41" s="46"/>
      <c r="M41" s="42"/>
      <c r="X41" s="82"/>
      <c r="Y41" s="82"/>
    </row>
    <row r="42" spans="2:25" ht="15" x14ac:dyDescent="0.25">
      <c r="B42" s="46"/>
      <c r="M42" s="42"/>
      <c r="T42" s="46">
        <v>1</v>
      </c>
      <c r="U42" s="46" t="s">
        <v>167</v>
      </c>
      <c r="V42" s="85">
        <v>7.0000000000000007E-2</v>
      </c>
      <c r="X42" s="82"/>
      <c r="Y42" s="82"/>
    </row>
    <row r="43" spans="2:25" ht="15" x14ac:dyDescent="0.25">
      <c r="B43" s="46"/>
      <c r="M43" s="42"/>
      <c r="T43" s="46">
        <v>2</v>
      </c>
      <c r="U43" s="82" t="s">
        <v>180</v>
      </c>
      <c r="V43" s="85">
        <v>0.1</v>
      </c>
      <c r="X43" s="82"/>
      <c r="Y43" s="82"/>
    </row>
    <row r="44" spans="2:25" ht="15" x14ac:dyDescent="0.25">
      <c r="B44" s="46"/>
      <c r="M44" s="42"/>
      <c r="T44" s="46">
        <v>3</v>
      </c>
      <c r="U44" s="82" t="s">
        <v>181</v>
      </c>
      <c r="V44" s="85">
        <v>0.08</v>
      </c>
      <c r="X44" s="82"/>
      <c r="Y44" s="82"/>
    </row>
    <row r="45" spans="2:25" ht="15" x14ac:dyDescent="0.25">
      <c r="B45" s="46"/>
      <c r="M45" s="42"/>
      <c r="T45" s="46">
        <v>4</v>
      </c>
      <c r="U45" s="82" t="s">
        <v>182</v>
      </c>
      <c r="V45" s="85">
        <v>0.04</v>
      </c>
      <c r="X45" s="82"/>
      <c r="Y45" s="82"/>
    </row>
    <row r="46" spans="2:25" ht="15" x14ac:dyDescent="0.25">
      <c r="B46" s="46"/>
      <c r="M46" s="42"/>
      <c r="T46" s="46">
        <v>5</v>
      </c>
      <c r="U46" s="82" t="s">
        <v>183</v>
      </c>
      <c r="V46" s="85">
        <v>7.0000000000000007E-2</v>
      </c>
      <c r="X46" s="82"/>
      <c r="Y46" s="82"/>
    </row>
    <row r="47" spans="2:25" ht="15" x14ac:dyDescent="0.25">
      <c r="B47" s="46"/>
      <c r="T47" s="46">
        <v>6</v>
      </c>
      <c r="U47" s="46" t="s">
        <v>168</v>
      </c>
      <c r="V47" s="85">
        <v>0.03</v>
      </c>
      <c r="X47" s="82"/>
      <c r="Y47" s="82"/>
    </row>
    <row r="48" spans="2:25" ht="15" x14ac:dyDescent="0.25">
      <c r="B48" s="46"/>
      <c r="T48" s="46">
        <v>7</v>
      </c>
      <c r="U48" s="82" t="s">
        <v>184</v>
      </c>
      <c r="V48" s="85">
        <v>0.11</v>
      </c>
      <c r="X48" s="82"/>
      <c r="Y48" s="82"/>
    </row>
    <row r="49" spans="2:34" ht="15" x14ac:dyDescent="0.25">
      <c r="B49" s="46"/>
      <c r="T49" s="46">
        <v>8</v>
      </c>
      <c r="U49" s="82" t="s">
        <v>190</v>
      </c>
      <c r="V49" s="85">
        <v>0.05</v>
      </c>
      <c r="X49" s="82"/>
      <c r="Y49" s="82"/>
      <c r="Z49" s="82"/>
      <c r="AA49" s="82"/>
      <c r="AB49" s="82"/>
      <c r="AC49" s="82"/>
      <c r="AD49" s="82"/>
      <c r="AE49" s="82"/>
      <c r="AF49" s="82"/>
      <c r="AG49" s="82"/>
      <c r="AH49" s="82"/>
    </row>
    <row r="50" spans="2:34" ht="15" x14ac:dyDescent="0.25">
      <c r="B50" s="46"/>
      <c r="T50" s="46">
        <v>9</v>
      </c>
      <c r="U50" s="82" t="s">
        <v>185</v>
      </c>
      <c r="V50" s="85">
        <v>0.04</v>
      </c>
      <c r="X50" s="82"/>
      <c r="Y50" s="82"/>
      <c r="Z50" s="82"/>
      <c r="AA50" s="82"/>
      <c r="AB50" s="82"/>
      <c r="AC50" s="82"/>
      <c r="AD50" s="82"/>
      <c r="AE50" s="82"/>
      <c r="AF50" s="82"/>
      <c r="AG50" s="82"/>
      <c r="AH50" s="82"/>
    </row>
    <row r="51" spans="2:34" ht="15" x14ac:dyDescent="0.25">
      <c r="B51" s="46"/>
      <c r="T51" s="46">
        <v>10</v>
      </c>
      <c r="U51" s="82" t="s">
        <v>186</v>
      </c>
      <c r="V51" s="85">
        <v>0.17</v>
      </c>
      <c r="X51" s="82"/>
      <c r="Y51" s="82"/>
      <c r="Z51" s="82"/>
      <c r="AA51" s="82"/>
      <c r="AB51" s="82"/>
      <c r="AC51" s="82"/>
      <c r="AD51" s="82"/>
      <c r="AE51" s="82"/>
      <c r="AF51" s="82"/>
      <c r="AG51" s="82"/>
      <c r="AH51" s="82"/>
    </row>
    <row r="52" spans="2:34" ht="15" x14ac:dyDescent="0.25">
      <c r="B52" s="46"/>
      <c r="T52" s="46">
        <v>11</v>
      </c>
      <c r="U52" s="82" t="s">
        <v>187</v>
      </c>
      <c r="V52" s="85">
        <v>0.1</v>
      </c>
      <c r="X52" s="82"/>
      <c r="Y52" s="82"/>
      <c r="Z52" s="82"/>
      <c r="AA52" s="82"/>
      <c r="AB52" s="82"/>
      <c r="AC52" s="82"/>
      <c r="AD52" s="82"/>
      <c r="AE52" s="82"/>
      <c r="AF52" s="82"/>
      <c r="AG52" s="82"/>
      <c r="AH52" s="82"/>
    </row>
    <row r="53" spans="2:34" ht="15" x14ac:dyDescent="0.25">
      <c r="B53" s="46"/>
      <c r="T53" s="46">
        <v>12</v>
      </c>
      <c r="U53" s="82" t="s">
        <v>188</v>
      </c>
      <c r="V53" s="85">
        <v>0.04</v>
      </c>
      <c r="X53" s="82"/>
      <c r="Y53" s="82"/>
      <c r="Z53" s="82"/>
      <c r="AA53" s="82"/>
      <c r="AB53" s="82"/>
      <c r="AC53" s="82"/>
      <c r="AD53" s="82"/>
      <c r="AE53" s="82"/>
      <c r="AF53" s="82"/>
      <c r="AG53" s="82"/>
      <c r="AH53" s="82"/>
    </row>
    <row r="54" spans="2:34" x14ac:dyDescent="0.25">
      <c r="T54" s="46">
        <v>13</v>
      </c>
      <c r="U54" s="82" t="s">
        <v>189</v>
      </c>
      <c r="V54" s="85">
        <v>0.1</v>
      </c>
      <c r="X54" s="82"/>
      <c r="Y54" s="82"/>
      <c r="Z54" s="82"/>
      <c r="AA54" s="82"/>
      <c r="AB54" s="82"/>
      <c r="AC54" s="82"/>
      <c r="AD54" s="82"/>
      <c r="AE54" s="82"/>
      <c r="AF54" s="82"/>
      <c r="AG54" s="82"/>
      <c r="AH54" s="82"/>
    </row>
    <row r="55" spans="2:34" x14ac:dyDescent="0.25">
      <c r="X55" s="82"/>
      <c r="Y55" s="82"/>
      <c r="Z55" s="82"/>
      <c r="AA55" s="82"/>
      <c r="AB55" s="82"/>
      <c r="AC55" s="82"/>
      <c r="AD55" s="82"/>
      <c r="AE55" s="82"/>
      <c r="AF55" s="82"/>
      <c r="AG55" s="82"/>
      <c r="AH55" s="82"/>
    </row>
  </sheetData>
  <mergeCells count="34">
    <mergeCell ref="B2:C2"/>
    <mergeCell ref="C21:D21"/>
    <mergeCell ref="C20:D20"/>
    <mergeCell ref="C19:D19"/>
    <mergeCell ref="C16:D16"/>
    <mergeCell ref="C13:D13"/>
    <mergeCell ref="C12:D12"/>
    <mergeCell ref="C11:D11"/>
    <mergeCell ref="C10:D10"/>
    <mergeCell ref="C7:D7"/>
    <mergeCell ref="C6:D6"/>
    <mergeCell ref="C5:D5"/>
    <mergeCell ref="O22:Q22"/>
    <mergeCell ref="O23:Q23"/>
    <mergeCell ref="O25:Q25"/>
    <mergeCell ref="O26:Q26"/>
    <mergeCell ref="O27:Q27"/>
    <mergeCell ref="O24:Q24"/>
    <mergeCell ref="O28:Q28"/>
    <mergeCell ref="J18:R18"/>
    <mergeCell ref="D2:P2"/>
    <mergeCell ref="O19:Q19"/>
    <mergeCell ref="J19:M19"/>
    <mergeCell ref="J20:M20"/>
    <mergeCell ref="J21:M21"/>
    <mergeCell ref="J22:M22"/>
    <mergeCell ref="J23:M23"/>
    <mergeCell ref="J24:M24"/>
    <mergeCell ref="J25:M25"/>
    <mergeCell ref="J26:M26"/>
    <mergeCell ref="J27:M27"/>
    <mergeCell ref="J28:M28"/>
    <mergeCell ref="O20:Q20"/>
    <mergeCell ref="O21:Q21"/>
  </mergeCells>
  <printOptions horizontalCentered="1"/>
  <pageMargins left="0.39370078740157483" right="0.39370078740157483" top="0.59055118110236227" bottom="0.59055118110236227" header="0.31496062992125984" footer="0.31496062992125984"/>
  <pageSetup paperSize="8" fitToHeight="0" orientation="landscape" r:id="rId1"/>
  <headerFooter>
    <oddFooter>&amp;L&amp;1#&amp;"Calibri"&amp;11&amp;K000000OFFICIAL</oddFooter>
  </headerFooter>
  <ignoredErrors>
    <ignoredError sqref="B10:B13 B1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75"/>
  <sheetViews>
    <sheetView showGridLines="0" view="pageBreakPreview" zoomScale="85" zoomScaleNormal="85" zoomScaleSheetLayoutView="85" workbookViewId="0">
      <selection activeCell="H50" sqref="H50"/>
    </sheetView>
  </sheetViews>
  <sheetFormatPr defaultRowHeight="15.75" x14ac:dyDescent="0.25"/>
  <cols>
    <col min="1" max="1" width="8.7109375" style="46" customWidth="1"/>
    <col min="2" max="2" width="4.85546875" style="54" customWidth="1"/>
    <col min="3" max="3" width="36.85546875" style="46" customWidth="1"/>
    <col min="4" max="4" width="11.42578125" style="46" customWidth="1"/>
    <col min="5" max="5" width="19.42578125" style="46" customWidth="1"/>
    <col min="6" max="6" width="9.7109375" style="46" customWidth="1"/>
    <col min="7" max="9" width="7.28515625" style="46" customWidth="1"/>
    <col min="10" max="10" width="4.28515625" style="46" customWidth="1"/>
    <col min="11" max="11" width="14" style="46" customWidth="1"/>
    <col min="12" max="15" width="10.42578125" style="46" customWidth="1"/>
    <col min="16" max="16" width="12.28515625" style="46" customWidth="1"/>
    <col min="17" max="17" width="3.28515625" style="46" customWidth="1"/>
    <col min="18" max="18" width="23.140625" style="46" customWidth="1"/>
    <col min="19" max="19" width="8" style="46" customWidth="1"/>
    <col min="20" max="20" width="14.5703125" style="46" customWidth="1"/>
    <col min="21" max="21" width="19.28515625" style="46" customWidth="1"/>
    <col min="22" max="22" width="15.28515625" style="46" customWidth="1"/>
    <col min="23" max="23" width="9.140625" style="46"/>
    <col min="24" max="24" width="9.140625" style="46" customWidth="1"/>
    <col min="25" max="25" width="19.28515625" style="46" customWidth="1"/>
    <col min="26" max="27" width="12.28515625" style="46" customWidth="1"/>
    <col min="28" max="30" width="9.85546875" style="46" customWidth="1"/>
    <col min="31" max="31" width="15.5703125" style="46" customWidth="1"/>
    <col min="32" max="32" width="16.42578125" style="46" customWidth="1"/>
    <col min="33" max="36" width="9.85546875" style="46" customWidth="1"/>
    <col min="37" max="45" width="9.140625" style="46" customWidth="1"/>
    <col min="46" max="16384" width="9.140625" style="46"/>
  </cols>
  <sheetData>
    <row r="1" spans="1:37" ht="12.75" customHeight="1" x14ac:dyDescent="0.25">
      <c r="A1" s="42"/>
      <c r="B1" s="43"/>
      <c r="C1" s="42"/>
      <c r="D1" s="42"/>
      <c r="E1" s="42"/>
      <c r="F1" s="44"/>
      <c r="G1" s="42"/>
      <c r="H1" s="42"/>
      <c r="I1" s="42"/>
      <c r="J1" s="44"/>
      <c r="K1" s="44"/>
      <c r="L1" s="45"/>
      <c r="M1" s="44"/>
      <c r="N1" s="44"/>
      <c r="O1" s="44"/>
      <c r="P1" s="44"/>
      <c r="Q1" s="44"/>
      <c r="R1" s="44"/>
      <c r="S1" s="44"/>
      <c r="T1" s="42"/>
    </row>
    <row r="2" spans="1:37" ht="43.5" customHeight="1" x14ac:dyDescent="0.25">
      <c r="A2" s="42"/>
      <c r="B2" s="139" t="s">
        <v>123</v>
      </c>
      <c r="C2" s="140"/>
      <c r="D2" s="102"/>
      <c r="E2" s="102"/>
      <c r="F2" s="42"/>
      <c r="G2" s="131" t="s">
        <v>126</v>
      </c>
      <c r="H2" s="131"/>
      <c r="I2" s="131"/>
      <c r="J2" s="131"/>
      <c r="K2" s="131"/>
      <c r="L2" s="131"/>
      <c r="M2" s="131"/>
      <c r="N2" s="131"/>
      <c r="O2" s="131"/>
      <c r="P2" s="131"/>
      <c r="Q2" s="131"/>
      <c r="R2" s="131"/>
      <c r="S2" s="131"/>
      <c r="T2" s="131"/>
      <c r="U2" s="153" t="s">
        <v>125</v>
      </c>
      <c r="V2" s="154"/>
    </row>
    <row r="3" spans="1:37" ht="26.25" x14ac:dyDescent="0.25">
      <c r="A3" s="47"/>
      <c r="B3" s="48"/>
      <c r="C3" s="48"/>
      <c r="D3" s="48"/>
      <c r="E3" s="48"/>
      <c r="F3" s="48"/>
      <c r="G3" s="48"/>
      <c r="H3" s="48"/>
      <c r="I3" s="48"/>
      <c r="J3" s="48"/>
      <c r="K3" s="48"/>
      <c r="L3" s="48"/>
      <c r="M3" s="48"/>
      <c r="N3" s="48"/>
      <c r="O3" s="48"/>
      <c r="P3" s="48"/>
      <c r="Q3" s="48"/>
      <c r="R3" s="48"/>
      <c r="S3" s="49"/>
      <c r="T3" s="42"/>
    </row>
    <row r="4" spans="1:37" ht="25.5" customHeight="1" x14ac:dyDescent="0.25">
      <c r="A4" s="42"/>
      <c r="B4" s="62" t="s">
        <v>90</v>
      </c>
      <c r="C4" s="62"/>
      <c r="D4" s="62"/>
      <c r="E4" s="62"/>
      <c r="F4" s="63" t="s">
        <v>7</v>
      </c>
      <c r="G4" s="63" t="s">
        <v>91</v>
      </c>
      <c r="H4" s="63" t="s">
        <v>92</v>
      </c>
      <c r="I4" s="63" t="s">
        <v>93</v>
      </c>
      <c r="J4" s="42"/>
      <c r="K4" s="42"/>
      <c r="L4" s="42"/>
      <c r="M4" s="42"/>
      <c r="N4" s="42"/>
      <c r="O4" s="42"/>
      <c r="P4" s="42"/>
      <c r="Q4" s="42"/>
      <c r="R4" s="42"/>
      <c r="S4" s="42"/>
      <c r="T4" s="42"/>
    </row>
    <row r="5" spans="1:37" ht="18" customHeight="1" x14ac:dyDescent="0.25">
      <c r="A5" s="42"/>
      <c r="B5" s="64">
        <v>1.01</v>
      </c>
      <c r="C5" s="146" t="s">
        <v>128</v>
      </c>
      <c r="D5" s="147"/>
      <c r="E5" s="148"/>
      <c r="F5" s="65">
        <v>0.95</v>
      </c>
      <c r="G5" s="66" t="s">
        <v>120</v>
      </c>
      <c r="H5" s="66" t="s">
        <v>120</v>
      </c>
      <c r="I5" s="67">
        <v>3</v>
      </c>
      <c r="J5" s="17"/>
      <c r="K5" s="17"/>
      <c r="L5" s="17"/>
      <c r="M5" s="17"/>
      <c r="N5" s="17"/>
      <c r="O5" s="17"/>
      <c r="P5" s="17"/>
      <c r="Q5" s="17"/>
      <c r="R5" s="17"/>
      <c r="S5" s="17"/>
      <c r="T5" s="42"/>
      <c r="Z5" s="86" t="s">
        <v>163</v>
      </c>
    </row>
    <row r="6" spans="1:37" ht="18" customHeight="1" x14ac:dyDescent="0.25">
      <c r="A6" s="42"/>
      <c r="B6" s="64">
        <v>1.02</v>
      </c>
      <c r="C6" s="146" t="s">
        <v>129</v>
      </c>
      <c r="D6" s="147"/>
      <c r="E6" s="148"/>
      <c r="F6" s="65">
        <v>0.05</v>
      </c>
      <c r="G6" s="66" t="s">
        <v>120</v>
      </c>
      <c r="H6" s="68" t="s">
        <v>121</v>
      </c>
      <c r="I6" s="67">
        <v>3</v>
      </c>
      <c r="J6" s="17"/>
      <c r="K6" s="17"/>
      <c r="L6" s="17"/>
      <c r="M6" s="17"/>
      <c r="N6" s="17"/>
      <c r="O6" s="17"/>
      <c r="P6" s="17"/>
      <c r="Q6" s="17"/>
      <c r="R6" s="17"/>
      <c r="S6" s="17"/>
      <c r="T6" s="42"/>
      <c r="Z6" s="86" t="s">
        <v>165</v>
      </c>
      <c r="AA6" s="86" t="s">
        <v>164</v>
      </c>
      <c r="AB6" s="86" t="s">
        <v>16</v>
      </c>
      <c r="AC6" s="86" t="s">
        <v>166</v>
      </c>
    </row>
    <row r="7" spans="1:37" ht="18" customHeight="1" x14ac:dyDescent="0.25">
      <c r="A7" s="42"/>
      <c r="B7" s="64">
        <v>1.03</v>
      </c>
      <c r="C7" s="146" t="s">
        <v>130</v>
      </c>
      <c r="D7" s="147"/>
      <c r="E7" s="148"/>
      <c r="F7" s="65"/>
      <c r="G7" s="66" t="s">
        <v>120</v>
      </c>
      <c r="H7" s="66" t="s">
        <v>120</v>
      </c>
      <c r="I7" s="67">
        <v>3</v>
      </c>
      <c r="J7" s="17"/>
      <c r="K7" s="17"/>
      <c r="L7" s="17"/>
      <c r="M7" s="17"/>
      <c r="N7" s="17"/>
      <c r="O7" s="17"/>
      <c r="P7" s="17"/>
      <c r="Q7" s="17"/>
      <c r="R7" s="17"/>
      <c r="S7" s="17"/>
      <c r="T7" s="42"/>
      <c r="Z7" s="85">
        <v>0.15</v>
      </c>
      <c r="AA7" s="85">
        <v>0.25</v>
      </c>
      <c r="AB7" s="85">
        <v>0.2</v>
      </c>
      <c r="AC7" s="85">
        <v>0.4</v>
      </c>
    </row>
    <row r="8" spans="1:37" ht="18" customHeight="1" x14ac:dyDescent="0.25">
      <c r="A8" s="42"/>
      <c r="B8" s="64">
        <v>1.04</v>
      </c>
      <c r="C8" s="146" t="s">
        <v>38</v>
      </c>
      <c r="D8" s="147"/>
      <c r="E8" s="148"/>
      <c r="F8" s="65" t="s">
        <v>131</v>
      </c>
      <c r="G8" s="66"/>
      <c r="H8" s="66"/>
      <c r="I8" s="67"/>
      <c r="J8" s="17"/>
      <c r="K8" s="17"/>
      <c r="L8" s="17"/>
      <c r="M8" s="17"/>
      <c r="N8" s="17"/>
      <c r="O8" s="17"/>
      <c r="P8" s="17"/>
      <c r="Q8" s="17"/>
      <c r="R8" s="17"/>
      <c r="S8" s="17"/>
      <c r="T8" s="42"/>
    </row>
    <row r="9" spans="1:37" ht="18" customHeight="1" x14ac:dyDescent="0.25">
      <c r="A9" s="42"/>
      <c r="B9" s="64">
        <v>1.05</v>
      </c>
      <c r="C9" s="146" t="s">
        <v>39</v>
      </c>
      <c r="D9" s="147"/>
      <c r="E9" s="148"/>
      <c r="F9" s="65" t="s">
        <v>131</v>
      </c>
      <c r="G9" s="66"/>
      <c r="H9" s="66"/>
      <c r="I9" s="67"/>
      <c r="J9" s="17"/>
      <c r="K9" s="17"/>
      <c r="L9" s="17"/>
      <c r="M9" s="17"/>
      <c r="N9" s="17"/>
      <c r="O9" s="17"/>
      <c r="P9" s="17"/>
      <c r="Q9" s="17"/>
      <c r="R9" s="17"/>
      <c r="S9" s="17"/>
      <c r="T9" s="42"/>
    </row>
    <row r="10" spans="1:37" ht="18" customHeight="1" x14ac:dyDescent="0.25">
      <c r="A10" s="42"/>
      <c r="B10" s="64">
        <v>1.06</v>
      </c>
      <c r="C10" s="146" t="s">
        <v>132</v>
      </c>
      <c r="D10" s="147"/>
      <c r="E10" s="148"/>
      <c r="F10" s="65" t="s">
        <v>131</v>
      </c>
      <c r="G10" s="66"/>
      <c r="H10" s="66"/>
      <c r="I10" s="67"/>
      <c r="J10" s="17"/>
      <c r="K10" s="17"/>
      <c r="L10" s="17"/>
      <c r="M10" s="17"/>
      <c r="N10" s="17"/>
      <c r="O10" s="17"/>
      <c r="P10" s="17"/>
      <c r="Q10" s="17"/>
      <c r="R10" s="17"/>
      <c r="S10" s="17"/>
      <c r="T10" s="42"/>
      <c r="Z10" s="86" t="s">
        <v>170</v>
      </c>
    </row>
    <row r="11" spans="1:37" ht="18" customHeight="1" x14ac:dyDescent="0.25">
      <c r="A11" s="42"/>
      <c r="B11" s="64">
        <v>1.07</v>
      </c>
      <c r="C11" s="146" t="s">
        <v>133</v>
      </c>
      <c r="D11" s="147"/>
      <c r="E11" s="148"/>
      <c r="F11" s="65">
        <v>0.85</v>
      </c>
      <c r="G11" s="66" t="s">
        <v>120</v>
      </c>
      <c r="H11" s="66" t="s">
        <v>120</v>
      </c>
      <c r="I11" s="67">
        <v>3</v>
      </c>
      <c r="J11" s="17"/>
      <c r="K11" s="17"/>
      <c r="L11" s="17"/>
      <c r="M11" s="17"/>
      <c r="N11" s="17"/>
      <c r="O11" s="17"/>
      <c r="P11" s="17"/>
      <c r="Q11" s="17"/>
      <c r="R11" s="17"/>
      <c r="S11" s="17"/>
      <c r="T11" s="42"/>
      <c r="Z11" s="87">
        <v>41456</v>
      </c>
      <c r="AA11" s="87">
        <v>41487</v>
      </c>
      <c r="AB11" s="87">
        <v>41518</v>
      </c>
      <c r="AC11" s="87">
        <v>41548</v>
      </c>
      <c r="AD11" s="87">
        <v>41579</v>
      </c>
      <c r="AE11" s="87">
        <v>41609</v>
      </c>
      <c r="AF11" s="87">
        <v>41640</v>
      </c>
      <c r="AG11" s="87">
        <v>41671</v>
      </c>
      <c r="AH11" s="87">
        <v>41699</v>
      </c>
      <c r="AI11" s="87">
        <v>41730</v>
      </c>
      <c r="AJ11" s="87">
        <v>41760</v>
      </c>
      <c r="AK11" s="87">
        <v>41791</v>
      </c>
    </row>
    <row r="12" spans="1:37" ht="18" customHeight="1" x14ac:dyDescent="0.25">
      <c r="A12" s="42"/>
      <c r="B12" s="64" t="s">
        <v>134</v>
      </c>
      <c r="C12" s="146" t="s">
        <v>135</v>
      </c>
      <c r="D12" s="147"/>
      <c r="E12" s="148"/>
      <c r="F12" s="65">
        <v>0.02</v>
      </c>
      <c r="G12" s="68" t="s">
        <v>121</v>
      </c>
      <c r="H12" s="68" t="s">
        <v>121</v>
      </c>
      <c r="I12" s="76">
        <v>6</v>
      </c>
      <c r="J12" s="17"/>
      <c r="K12" s="17"/>
      <c r="L12" s="17"/>
      <c r="M12" s="17"/>
      <c r="N12" s="17"/>
      <c r="O12" s="17"/>
      <c r="P12" s="17"/>
      <c r="Q12" s="17"/>
      <c r="R12" s="17"/>
      <c r="S12" s="17"/>
      <c r="T12" s="50"/>
      <c r="Y12" s="82" t="s">
        <v>169</v>
      </c>
      <c r="Z12" s="46">
        <v>40</v>
      </c>
      <c r="AA12" s="46">
        <v>54</v>
      </c>
      <c r="AB12" s="46">
        <v>61</v>
      </c>
      <c r="AC12" s="46">
        <v>74</v>
      </c>
      <c r="AD12" s="46">
        <v>88</v>
      </c>
      <c r="AE12" s="46">
        <v>93</v>
      </c>
      <c r="AF12" s="46">
        <v>96</v>
      </c>
      <c r="AG12" s="46">
        <v>108</v>
      </c>
      <c r="AH12" s="46">
        <v>120</v>
      </c>
      <c r="AI12" s="46">
        <v>127</v>
      </c>
      <c r="AJ12" s="46">
        <v>135</v>
      </c>
    </row>
    <row r="13" spans="1:37" ht="18" customHeight="1" x14ac:dyDescent="0.25">
      <c r="A13" s="42"/>
      <c r="B13" s="64">
        <v>1.0900000000000001</v>
      </c>
      <c r="C13" s="146" t="s">
        <v>136</v>
      </c>
      <c r="D13" s="147"/>
      <c r="E13" s="148"/>
      <c r="F13" s="65">
        <v>0.02</v>
      </c>
      <c r="G13" s="68" t="s">
        <v>121</v>
      </c>
      <c r="H13" s="68" t="s">
        <v>121</v>
      </c>
      <c r="I13" s="67">
        <v>3</v>
      </c>
      <c r="J13" s="17"/>
      <c r="K13" s="17"/>
      <c r="L13" s="17"/>
      <c r="M13" s="17"/>
      <c r="N13" s="17"/>
      <c r="O13" s="17"/>
      <c r="P13" s="17"/>
      <c r="Q13" s="17"/>
      <c r="R13" s="17"/>
      <c r="S13" s="17"/>
      <c r="T13" s="50"/>
    </row>
    <row r="14" spans="1:37" ht="15" x14ac:dyDescent="0.25">
      <c r="A14" s="42"/>
      <c r="B14" s="69"/>
      <c r="C14" s="69"/>
      <c r="D14" s="69"/>
      <c r="E14" s="69"/>
      <c r="F14" s="70"/>
      <c r="G14" s="70"/>
      <c r="H14" s="70"/>
      <c r="I14" s="70"/>
      <c r="J14" s="17"/>
      <c r="K14" s="17"/>
      <c r="L14" s="17"/>
      <c r="M14" s="17"/>
      <c r="N14" s="17"/>
      <c r="O14" s="17"/>
      <c r="P14" s="17"/>
      <c r="Q14" s="17"/>
      <c r="R14" s="17"/>
      <c r="S14" s="17"/>
      <c r="T14" s="50"/>
      <c r="Z14" s="46">
        <f>150/12</f>
        <v>12.5</v>
      </c>
      <c r="AA14" s="46">
        <f>Z14+12.5</f>
        <v>25</v>
      </c>
      <c r="AB14" s="46">
        <f t="shared" ref="AB14:AK14" si="0">AA14+12.5</f>
        <v>37.5</v>
      </c>
      <c r="AC14" s="46">
        <f t="shared" si="0"/>
        <v>50</v>
      </c>
      <c r="AD14" s="46">
        <f t="shared" si="0"/>
        <v>62.5</v>
      </c>
      <c r="AE14" s="46">
        <f t="shared" si="0"/>
        <v>75</v>
      </c>
      <c r="AF14" s="46">
        <f t="shared" si="0"/>
        <v>87.5</v>
      </c>
      <c r="AG14" s="46">
        <f t="shared" si="0"/>
        <v>100</v>
      </c>
      <c r="AH14" s="46">
        <f t="shared" si="0"/>
        <v>112.5</v>
      </c>
      <c r="AI14" s="46">
        <f t="shared" si="0"/>
        <v>125</v>
      </c>
      <c r="AJ14" s="46">
        <f t="shared" si="0"/>
        <v>137.5</v>
      </c>
      <c r="AK14" s="46">
        <f t="shared" si="0"/>
        <v>150</v>
      </c>
    </row>
    <row r="15" spans="1:37" ht="18" customHeight="1" x14ac:dyDescent="0.25">
      <c r="A15" s="42"/>
      <c r="B15" s="71" t="s">
        <v>113</v>
      </c>
      <c r="C15" s="72"/>
      <c r="D15" s="72"/>
      <c r="E15" s="72"/>
      <c r="F15" s="73" t="s">
        <v>7</v>
      </c>
      <c r="G15" s="73" t="s">
        <v>91</v>
      </c>
      <c r="H15" s="73" t="s">
        <v>92</v>
      </c>
      <c r="I15" s="73" t="s">
        <v>93</v>
      </c>
      <c r="J15" s="17"/>
      <c r="K15" s="17"/>
      <c r="L15" s="17"/>
      <c r="M15" s="17"/>
      <c r="N15" s="17"/>
      <c r="O15" s="17"/>
      <c r="P15" s="17"/>
      <c r="Q15" s="17"/>
      <c r="R15" s="17"/>
      <c r="S15" s="17"/>
      <c r="T15" s="51"/>
    </row>
    <row r="16" spans="1:37" ht="18" customHeight="1" x14ac:dyDescent="0.25">
      <c r="A16" s="42"/>
      <c r="B16" s="74" t="s">
        <v>137</v>
      </c>
      <c r="C16" s="146" t="s">
        <v>44</v>
      </c>
      <c r="D16" s="147"/>
      <c r="E16" s="148"/>
      <c r="F16" s="65">
        <v>1</v>
      </c>
      <c r="G16" s="66" t="s">
        <v>120</v>
      </c>
      <c r="H16" s="66" t="s">
        <v>120</v>
      </c>
      <c r="I16" s="75">
        <v>5</v>
      </c>
      <c r="J16" s="17"/>
      <c r="K16" s="17"/>
      <c r="L16" s="17"/>
      <c r="M16" s="17"/>
      <c r="N16" s="17"/>
      <c r="O16" s="17"/>
      <c r="P16" s="17"/>
      <c r="Q16" s="17"/>
      <c r="R16" s="17"/>
      <c r="S16" s="17"/>
      <c r="T16" s="51"/>
    </row>
    <row r="17" spans="1:38" ht="18" customHeight="1" x14ac:dyDescent="0.25">
      <c r="A17" s="42"/>
      <c r="B17" s="74">
        <v>2.0199999999999996</v>
      </c>
      <c r="C17" s="146" t="s">
        <v>138</v>
      </c>
      <c r="D17" s="147"/>
      <c r="E17" s="148"/>
      <c r="F17" s="65">
        <v>0.1</v>
      </c>
      <c r="G17" s="68" t="s">
        <v>121</v>
      </c>
      <c r="H17" s="66"/>
      <c r="I17" s="76">
        <v>6</v>
      </c>
      <c r="J17" s="17"/>
      <c r="K17" s="17"/>
      <c r="L17" s="17"/>
      <c r="M17" s="17"/>
      <c r="N17" s="17"/>
      <c r="O17" s="17"/>
      <c r="P17" s="17"/>
      <c r="Q17" s="17"/>
      <c r="R17" s="17"/>
      <c r="S17" s="17"/>
      <c r="T17" s="51"/>
    </row>
    <row r="18" spans="1:38" ht="18" customHeight="1" x14ac:dyDescent="0.25">
      <c r="A18" s="42"/>
      <c r="B18" s="74">
        <v>2.0299999999999994</v>
      </c>
      <c r="C18" s="146" t="s">
        <v>46</v>
      </c>
      <c r="D18" s="147"/>
      <c r="E18" s="148"/>
      <c r="F18" s="65">
        <v>0.3</v>
      </c>
      <c r="G18" s="66" t="s">
        <v>120</v>
      </c>
      <c r="H18" s="68" t="s">
        <v>121</v>
      </c>
      <c r="I18" s="67">
        <v>3</v>
      </c>
      <c r="J18" s="17"/>
      <c r="K18" s="17"/>
      <c r="L18" s="17"/>
      <c r="M18" s="17"/>
      <c r="N18" s="17"/>
      <c r="O18" s="17"/>
      <c r="P18" s="17"/>
      <c r="Q18" s="17"/>
      <c r="R18" s="17"/>
      <c r="S18" s="17"/>
      <c r="T18" s="51"/>
    </row>
    <row r="19" spans="1:38" ht="18" customHeight="1" thickBot="1" x14ac:dyDescent="0.3">
      <c r="A19" s="42"/>
      <c r="B19" s="74">
        <v>2.0399999999999991</v>
      </c>
      <c r="C19" s="146" t="s">
        <v>139</v>
      </c>
      <c r="D19" s="147"/>
      <c r="E19" s="148"/>
      <c r="F19" s="65">
        <v>0.1</v>
      </c>
      <c r="G19" s="68" t="s">
        <v>121</v>
      </c>
      <c r="H19" s="68" t="s">
        <v>121</v>
      </c>
      <c r="I19" s="76">
        <v>6</v>
      </c>
      <c r="J19" s="17"/>
      <c r="K19" s="155" t="s">
        <v>193</v>
      </c>
      <c r="L19" s="155"/>
      <c r="M19" s="155"/>
      <c r="N19" s="155"/>
      <c r="O19" s="155"/>
      <c r="P19" s="17"/>
      <c r="Q19" s="17"/>
      <c r="R19" s="17"/>
      <c r="S19" s="17"/>
      <c r="T19" s="51"/>
    </row>
    <row r="20" spans="1:38" ht="18" customHeight="1" x14ac:dyDescent="0.25">
      <c r="A20" s="42"/>
      <c r="B20" s="74">
        <v>2.0499999999999989</v>
      </c>
      <c r="C20" s="146" t="s">
        <v>48</v>
      </c>
      <c r="D20" s="147"/>
      <c r="E20" s="148"/>
      <c r="F20" s="65">
        <v>1</v>
      </c>
      <c r="G20" s="66" t="s">
        <v>120</v>
      </c>
      <c r="H20" s="66" t="s">
        <v>120</v>
      </c>
      <c r="I20" s="75">
        <v>5</v>
      </c>
      <c r="J20" s="17"/>
      <c r="K20" s="95"/>
      <c r="L20" s="96" t="s">
        <v>191</v>
      </c>
      <c r="M20" s="97" t="s">
        <v>7</v>
      </c>
      <c r="N20" s="97" t="s">
        <v>91</v>
      </c>
      <c r="O20" s="97" t="s">
        <v>92</v>
      </c>
      <c r="P20" s="17"/>
      <c r="Q20" s="17"/>
      <c r="R20" s="17"/>
      <c r="S20" s="17"/>
      <c r="T20" s="51"/>
      <c r="Y20" s="91"/>
      <c r="Z20" s="93" t="s">
        <v>179</v>
      </c>
      <c r="AA20" s="93" t="s">
        <v>171</v>
      </c>
      <c r="AD20" s="88"/>
      <c r="AE20" s="93" t="s">
        <v>179</v>
      </c>
      <c r="AF20" s="88" t="s">
        <v>171</v>
      </c>
    </row>
    <row r="21" spans="1:38" ht="18" customHeight="1" x14ac:dyDescent="0.25">
      <c r="A21" s="42"/>
      <c r="B21" s="74">
        <v>2.0599999999999987</v>
      </c>
      <c r="C21" s="146" t="s">
        <v>49</v>
      </c>
      <c r="D21" s="147"/>
      <c r="E21" s="148"/>
      <c r="F21" s="65">
        <v>0.1</v>
      </c>
      <c r="G21" s="68" t="s">
        <v>121</v>
      </c>
      <c r="H21" s="66" t="s">
        <v>120</v>
      </c>
      <c r="I21" s="76">
        <v>6</v>
      </c>
      <c r="J21" s="17"/>
      <c r="K21" s="98" t="s">
        <v>165</v>
      </c>
      <c r="L21" s="99">
        <v>15</v>
      </c>
      <c r="M21" s="76">
        <v>6</v>
      </c>
      <c r="N21" s="66" t="s">
        <v>120</v>
      </c>
      <c r="O21" s="66" t="s">
        <v>120</v>
      </c>
      <c r="P21" s="17"/>
      <c r="Q21" s="17"/>
      <c r="R21" s="17"/>
      <c r="S21" s="17"/>
      <c r="T21" s="51"/>
      <c r="Y21" s="92" t="s">
        <v>172</v>
      </c>
      <c r="Z21" s="94"/>
      <c r="AA21" s="94">
        <v>900000000</v>
      </c>
      <c r="AD21" s="100">
        <v>40360</v>
      </c>
      <c r="AE21" s="89"/>
      <c r="AF21" s="90">
        <v>35000000</v>
      </c>
    </row>
    <row r="22" spans="1:38" ht="18" customHeight="1" x14ac:dyDescent="0.25">
      <c r="A22" s="42"/>
      <c r="B22" s="74">
        <v>2.0699999999999985</v>
      </c>
      <c r="C22" s="146" t="s">
        <v>99</v>
      </c>
      <c r="D22" s="147"/>
      <c r="E22" s="148"/>
      <c r="F22" s="65">
        <v>0.3</v>
      </c>
      <c r="G22" s="66" t="s">
        <v>120</v>
      </c>
      <c r="H22" s="68" t="s">
        <v>121</v>
      </c>
      <c r="I22" s="67">
        <v>3</v>
      </c>
      <c r="J22" s="17"/>
      <c r="K22" s="98" t="s">
        <v>166</v>
      </c>
      <c r="L22" s="99">
        <v>40</v>
      </c>
      <c r="M22" s="75">
        <v>5</v>
      </c>
      <c r="N22" s="66" t="s">
        <v>120</v>
      </c>
      <c r="O22" s="66" t="s">
        <v>120</v>
      </c>
      <c r="P22" s="17"/>
      <c r="Q22" s="17"/>
      <c r="R22" s="17"/>
      <c r="S22" s="17"/>
      <c r="T22" s="51"/>
      <c r="Y22" s="92" t="s">
        <v>173</v>
      </c>
      <c r="Z22" s="94">
        <f>AA21-AA22</f>
        <v>650000000</v>
      </c>
      <c r="AA22" s="94">
        <v>250000000</v>
      </c>
      <c r="AD22" s="100">
        <v>40391</v>
      </c>
      <c r="AE22" s="90">
        <v>25000000</v>
      </c>
      <c r="AF22" s="90">
        <v>15000000</v>
      </c>
    </row>
    <row r="23" spans="1:38" ht="18" customHeight="1" x14ac:dyDescent="0.25">
      <c r="A23" s="42"/>
      <c r="B23" s="74">
        <v>2.0799999999999983</v>
      </c>
      <c r="C23" s="146" t="s">
        <v>50</v>
      </c>
      <c r="D23" s="147"/>
      <c r="E23" s="148"/>
      <c r="F23" s="65">
        <v>0.1</v>
      </c>
      <c r="G23" s="68" t="s">
        <v>121</v>
      </c>
      <c r="H23" s="68" t="s">
        <v>121</v>
      </c>
      <c r="I23" s="76">
        <v>6</v>
      </c>
      <c r="J23" s="17"/>
      <c r="K23" s="98" t="s">
        <v>164</v>
      </c>
      <c r="L23" s="99">
        <v>25</v>
      </c>
      <c r="M23" s="76">
        <v>6</v>
      </c>
      <c r="N23" s="66" t="s">
        <v>120</v>
      </c>
      <c r="O23" s="66" t="s">
        <v>120</v>
      </c>
      <c r="P23" s="17"/>
      <c r="Q23" s="17"/>
      <c r="R23" s="17"/>
      <c r="S23" s="17"/>
      <c r="T23" s="51"/>
      <c r="Y23" s="92" t="s">
        <v>174</v>
      </c>
      <c r="Z23" s="94">
        <f>Z22-AA23</f>
        <v>550000000</v>
      </c>
      <c r="AA23" s="94">
        <v>100000000</v>
      </c>
      <c r="AD23" s="100">
        <v>40422</v>
      </c>
      <c r="AE23" s="90">
        <v>40000000</v>
      </c>
      <c r="AF23" s="90">
        <v>20000000</v>
      </c>
    </row>
    <row r="24" spans="1:38" ht="18" customHeight="1" x14ac:dyDescent="0.25">
      <c r="A24" s="42"/>
      <c r="B24" s="74">
        <v>2.0899999999999981</v>
      </c>
      <c r="C24" s="146" t="s">
        <v>51</v>
      </c>
      <c r="D24" s="147"/>
      <c r="E24" s="148"/>
      <c r="F24" s="65">
        <v>1</v>
      </c>
      <c r="G24" s="66" t="s">
        <v>120</v>
      </c>
      <c r="H24" s="66" t="s">
        <v>120</v>
      </c>
      <c r="I24" s="75">
        <v>5</v>
      </c>
      <c r="J24" s="17"/>
      <c r="K24" s="98" t="s">
        <v>192</v>
      </c>
      <c r="L24" s="99">
        <v>20</v>
      </c>
      <c r="M24" s="75">
        <v>5</v>
      </c>
      <c r="N24" s="75">
        <v>5</v>
      </c>
      <c r="O24" s="75">
        <v>5</v>
      </c>
      <c r="P24" s="17"/>
      <c r="Q24" s="17"/>
      <c r="R24" s="17"/>
      <c r="S24" s="17"/>
      <c r="T24" s="51"/>
      <c r="Y24" s="92" t="s">
        <v>175</v>
      </c>
      <c r="Z24" s="94"/>
      <c r="AA24" s="94">
        <v>550000000</v>
      </c>
      <c r="AD24" s="100">
        <v>40452</v>
      </c>
      <c r="AE24" s="90">
        <v>38000000</v>
      </c>
      <c r="AF24" s="90">
        <v>25000000</v>
      </c>
    </row>
    <row r="25" spans="1:38" ht="18" customHeight="1" x14ac:dyDescent="0.25">
      <c r="A25" s="42"/>
      <c r="B25" s="74" t="s">
        <v>140</v>
      </c>
      <c r="C25" s="146" t="s">
        <v>141</v>
      </c>
      <c r="D25" s="147"/>
      <c r="E25" s="148"/>
      <c r="F25" s="65">
        <v>0.1</v>
      </c>
      <c r="G25" s="68" t="s">
        <v>121</v>
      </c>
      <c r="H25" s="66" t="s">
        <v>120</v>
      </c>
      <c r="I25" s="76">
        <v>6</v>
      </c>
      <c r="J25" s="17"/>
      <c r="K25" s="17"/>
      <c r="L25" s="17"/>
      <c r="M25" s="17"/>
      <c r="N25" s="17"/>
      <c r="O25" s="17"/>
      <c r="P25" s="17"/>
      <c r="Q25" s="17"/>
      <c r="R25" s="17"/>
      <c r="S25" s="17"/>
      <c r="T25" s="51"/>
      <c r="Y25" s="92" t="s">
        <v>176</v>
      </c>
      <c r="Z25" s="94">
        <f>AA24-AA25</f>
        <v>400000000</v>
      </c>
      <c r="AA25" s="94">
        <v>150000000</v>
      </c>
      <c r="AD25" s="100">
        <v>40483</v>
      </c>
      <c r="AE25" s="90">
        <v>52000000</v>
      </c>
      <c r="AF25" s="90">
        <v>25000000</v>
      </c>
    </row>
    <row r="26" spans="1:38" ht="18" customHeight="1" x14ac:dyDescent="0.25">
      <c r="A26" s="42"/>
      <c r="B26" s="74">
        <v>2.11</v>
      </c>
      <c r="C26" s="146" t="s">
        <v>53</v>
      </c>
      <c r="D26" s="147"/>
      <c r="E26" s="148"/>
      <c r="F26" s="65">
        <v>0.3</v>
      </c>
      <c r="G26" s="66" t="s">
        <v>120</v>
      </c>
      <c r="H26" s="68" t="s">
        <v>121</v>
      </c>
      <c r="I26" s="67">
        <v>3</v>
      </c>
      <c r="J26" s="17"/>
      <c r="K26" s="17"/>
      <c r="L26" s="17"/>
      <c r="M26" s="17"/>
      <c r="N26" s="17"/>
      <c r="O26" s="17"/>
      <c r="P26" s="17"/>
      <c r="Q26" s="17"/>
      <c r="R26" s="17"/>
      <c r="S26" s="17"/>
      <c r="T26" s="51"/>
      <c r="Y26" s="92" t="s">
        <v>177</v>
      </c>
      <c r="Z26" s="94">
        <v>200000000</v>
      </c>
      <c r="AA26" s="94">
        <v>300000000</v>
      </c>
      <c r="AD26" s="100">
        <v>40513</v>
      </c>
      <c r="AE26" s="90">
        <v>70000000</v>
      </c>
      <c r="AF26" s="90">
        <v>10000000</v>
      </c>
    </row>
    <row r="27" spans="1:38" ht="18" customHeight="1" x14ac:dyDescent="0.25">
      <c r="A27" s="42"/>
      <c r="B27" s="74">
        <v>2.1199999999999997</v>
      </c>
      <c r="C27" s="146" t="s">
        <v>54</v>
      </c>
      <c r="D27" s="147"/>
      <c r="E27" s="148"/>
      <c r="F27" s="65">
        <v>0.1</v>
      </c>
      <c r="G27" s="68" t="s">
        <v>121</v>
      </c>
      <c r="H27" s="68" t="s">
        <v>121</v>
      </c>
      <c r="I27" s="76">
        <v>6</v>
      </c>
      <c r="J27" s="17"/>
      <c r="K27" s="17"/>
      <c r="L27" s="17"/>
      <c r="M27" s="17"/>
      <c r="N27" s="17"/>
      <c r="O27" s="17"/>
      <c r="P27" s="17"/>
      <c r="Q27" s="17"/>
      <c r="R27" s="17"/>
      <c r="S27" s="17"/>
      <c r="T27" s="51"/>
      <c r="Y27" s="92" t="s">
        <v>178</v>
      </c>
      <c r="Z27" s="94"/>
      <c r="AA27" s="94">
        <v>200000000</v>
      </c>
      <c r="AD27" s="100">
        <v>40544</v>
      </c>
      <c r="AE27" s="90">
        <v>85000000</v>
      </c>
      <c r="AF27" s="90">
        <v>8000000</v>
      </c>
    </row>
    <row r="28" spans="1:38" ht="18" customHeight="1" x14ac:dyDescent="0.25">
      <c r="A28" s="42"/>
      <c r="B28" s="74">
        <v>2.1299999999999994</v>
      </c>
      <c r="C28" s="146" t="s">
        <v>55</v>
      </c>
      <c r="D28" s="147"/>
      <c r="E28" s="148"/>
      <c r="F28" s="65">
        <v>1</v>
      </c>
      <c r="G28" s="68" t="s">
        <v>121</v>
      </c>
      <c r="H28" s="68" t="s">
        <v>121</v>
      </c>
      <c r="I28" s="75">
        <v>5</v>
      </c>
      <c r="J28" s="17"/>
      <c r="K28" s="17"/>
      <c r="L28" s="17"/>
      <c r="M28" s="17"/>
      <c r="N28" s="17"/>
      <c r="O28" s="17"/>
      <c r="P28" s="17"/>
      <c r="Q28" s="17"/>
      <c r="R28" s="17"/>
      <c r="S28" s="17"/>
      <c r="T28" s="51"/>
      <c r="AD28" s="100">
        <v>40575</v>
      </c>
      <c r="AE28" s="90">
        <v>95000000</v>
      </c>
      <c r="AF28" s="90">
        <v>30000000</v>
      </c>
    </row>
    <row r="29" spans="1:38" ht="18" customHeight="1" x14ac:dyDescent="0.25">
      <c r="A29" s="42"/>
      <c r="B29" s="74">
        <v>2.1399999999999992</v>
      </c>
      <c r="C29" s="146" t="s">
        <v>56</v>
      </c>
      <c r="D29" s="147"/>
      <c r="E29" s="148"/>
      <c r="F29" s="65">
        <v>0.1</v>
      </c>
      <c r="G29" s="68" t="s">
        <v>121</v>
      </c>
      <c r="H29" s="68" t="s">
        <v>121</v>
      </c>
      <c r="I29" s="76">
        <v>6</v>
      </c>
      <c r="J29" s="17"/>
      <c r="K29" s="17"/>
      <c r="L29" s="17"/>
      <c r="M29" s="17"/>
      <c r="N29" s="17"/>
      <c r="O29" s="17"/>
      <c r="P29" s="17"/>
      <c r="Q29" s="17"/>
      <c r="R29" s="17"/>
      <c r="S29" s="17"/>
      <c r="T29" s="51"/>
      <c r="AD29" s="100">
        <v>40603</v>
      </c>
      <c r="AE29" s="90">
        <v>125000000</v>
      </c>
      <c r="AF29" s="90">
        <v>20000000</v>
      </c>
    </row>
    <row r="30" spans="1:38" ht="15" x14ac:dyDescent="0.25">
      <c r="A30" s="42"/>
      <c r="B30" s="69"/>
      <c r="C30" s="69"/>
      <c r="D30" s="69"/>
      <c r="E30" s="69"/>
      <c r="F30" s="70"/>
      <c r="G30" s="70"/>
      <c r="H30" s="70"/>
      <c r="I30" s="70"/>
      <c r="J30" s="17"/>
      <c r="K30" s="17"/>
      <c r="L30" s="17"/>
      <c r="M30" s="17"/>
      <c r="N30" s="17"/>
      <c r="O30" s="17"/>
      <c r="P30" s="17"/>
      <c r="Q30" s="17"/>
      <c r="R30" s="17"/>
      <c r="S30" s="17"/>
      <c r="T30" s="51"/>
      <c r="AD30" s="100">
        <v>40634</v>
      </c>
      <c r="AE30" s="90">
        <v>145000000</v>
      </c>
      <c r="AF30" s="90">
        <v>30000000</v>
      </c>
    </row>
    <row r="31" spans="1:38" ht="18" customHeight="1" x14ac:dyDescent="0.25">
      <c r="A31" s="42"/>
      <c r="B31" s="71" t="s">
        <v>112</v>
      </c>
      <c r="C31" s="72"/>
      <c r="D31" s="72"/>
      <c r="E31" s="72"/>
      <c r="F31" s="73" t="s">
        <v>7</v>
      </c>
      <c r="G31" s="73" t="s">
        <v>91</v>
      </c>
      <c r="H31" s="73" t="s">
        <v>92</v>
      </c>
      <c r="I31" s="73" t="s">
        <v>93</v>
      </c>
      <c r="J31" s="17"/>
      <c r="K31" s="17"/>
      <c r="L31" s="17"/>
      <c r="M31" s="17"/>
      <c r="N31" s="17"/>
      <c r="O31" s="17"/>
      <c r="P31" s="17"/>
      <c r="Q31" s="17"/>
      <c r="R31" s="17"/>
      <c r="S31" s="17"/>
      <c r="T31" s="51"/>
      <c r="AB31" s="82"/>
      <c r="AC31" s="82"/>
      <c r="AD31" s="100">
        <v>40664</v>
      </c>
      <c r="AE31" s="90">
        <v>175000000</v>
      </c>
      <c r="AF31" s="90">
        <v>15000000</v>
      </c>
      <c r="AG31" s="82"/>
      <c r="AH31" s="82"/>
      <c r="AI31" s="82"/>
      <c r="AJ31" s="82"/>
      <c r="AK31" s="82"/>
      <c r="AL31" s="82"/>
    </row>
    <row r="32" spans="1:38" ht="18" customHeight="1" x14ac:dyDescent="0.25">
      <c r="A32" s="42"/>
      <c r="B32" s="74" t="s">
        <v>142</v>
      </c>
      <c r="C32" s="146" t="s">
        <v>58</v>
      </c>
      <c r="D32" s="147"/>
      <c r="E32" s="148"/>
      <c r="F32" s="65">
        <v>0.95</v>
      </c>
      <c r="G32" s="68" t="s">
        <v>121</v>
      </c>
      <c r="H32" s="68" t="s">
        <v>121</v>
      </c>
      <c r="I32" s="67">
        <v>3</v>
      </c>
      <c r="J32" s="17"/>
      <c r="K32" s="17"/>
      <c r="L32" s="17"/>
      <c r="M32" s="17"/>
      <c r="N32" s="17"/>
      <c r="O32" s="17"/>
      <c r="P32" s="17"/>
      <c r="Q32" s="17"/>
      <c r="R32" s="17"/>
      <c r="S32" s="17"/>
      <c r="T32" s="51"/>
      <c r="AB32" s="82"/>
      <c r="AC32" s="82"/>
      <c r="AD32" s="100">
        <v>40695</v>
      </c>
      <c r="AE32" s="90"/>
      <c r="AF32" s="90">
        <v>0</v>
      </c>
      <c r="AG32" s="82"/>
      <c r="AH32" s="82"/>
      <c r="AI32" s="82"/>
      <c r="AJ32" s="82"/>
      <c r="AK32" s="82"/>
      <c r="AL32" s="82"/>
    </row>
    <row r="33" spans="1:32" ht="18" customHeight="1" x14ac:dyDescent="0.25">
      <c r="A33" s="42"/>
      <c r="B33" s="74" t="s">
        <v>143</v>
      </c>
      <c r="C33" s="146" t="s">
        <v>144</v>
      </c>
      <c r="D33" s="147"/>
      <c r="E33" s="148"/>
      <c r="F33" s="77">
        <v>4</v>
      </c>
      <c r="G33" s="78" t="s">
        <v>120</v>
      </c>
      <c r="H33" s="78" t="s">
        <v>120</v>
      </c>
      <c r="I33" s="75">
        <v>5</v>
      </c>
      <c r="J33" s="17"/>
      <c r="K33" s="17"/>
      <c r="L33" s="17"/>
      <c r="M33" s="17"/>
      <c r="N33" s="17"/>
      <c r="O33" s="17"/>
      <c r="P33" s="17"/>
      <c r="Q33" s="17"/>
      <c r="R33" s="17"/>
      <c r="S33" s="17"/>
      <c r="T33" s="51"/>
      <c r="AB33" s="82"/>
      <c r="AC33" s="82"/>
      <c r="AF33" s="101">
        <f>SUM(AF21:AF32)</f>
        <v>233000000</v>
      </c>
    </row>
    <row r="34" spans="1:32" ht="18" customHeight="1" x14ac:dyDescent="0.25">
      <c r="A34" s="42"/>
      <c r="B34" s="74" t="s">
        <v>145</v>
      </c>
      <c r="C34" s="146" t="s">
        <v>146</v>
      </c>
      <c r="D34" s="147"/>
      <c r="E34" s="148"/>
      <c r="F34" s="65">
        <v>0.95</v>
      </c>
      <c r="G34" s="68" t="s">
        <v>121</v>
      </c>
      <c r="H34" s="68" t="s">
        <v>121</v>
      </c>
      <c r="I34" s="67">
        <v>3</v>
      </c>
      <c r="J34" s="17"/>
      <c r="K34" s="17"/>
      <c r="L34" s="17"/>
      <c r="M34" s="17"/>
      <c r="N34" s="17"/>
      <c r="O34" s="17"/>
      <c r="P34" s="17"/>
      <c r="Q34" s="17"/>
      <c r="R34" s="17"/>
      <c r="S34" s="17"/>
      <c r="T34" s="51"/>
      <c r="AB34" s="82"/>
      <c r="AC34" s="82"/>
    </row>
    <row r="35" spans="1:32" ht="18" customHeight="1" x14ac:dyDescent="0.25">
      <c r="A35" s="42"/>
      <c r="B35" s="74" t="s">
        <v>105</v>
      </c>
      <c r="C35" s="146" t="s">
        <v>61</v>
      </c>
      <c r="D35" s="147"/>
      <c r="E35" s="148"/>
      <c r="F35" s="65">
        <v>0.85</v>
      </c>
      <c r="G35" s="66" t="s">
        <v>120</v>
      </c>
      <c r="H35" s="66" t="s">
        <v>120</v>
      </c>
      <c r="I35" s="67">
        <v>3</v>
      </c>
      <c r="J35" s="17"/>
      <c r="K35" s="17"/>
      <c r="L35" s="17"/>
      <c r="M35" s="17"/>
      <c r="N35" s="17"/>
      <c r="O35" s="17"/>
      <c r="P35" s="17"/>
      <c r="Q35" s="17"/>
      <c r="R35" s="17"/>
      <c r="S35" s="17"/>
      <c r="T35" s="51"/>
      <c r="AB35" s="82"/>
      <c r="AC35" s="82"/>
    </row>
    <row r="36" spans="1:32" ht="15" x14ac:dyDescent="0.25">
      <c r="A36" s="42"/>
      <c r="B36" s="69"/>
      <c r="C36" s="69"/>
      <c r="D36" s="69"/>
      <c r="E36" s="69"/>
      <c r="F36" s="70"/>
      <c r="G36" s="70"/>
      <c r="H36" s="70"/>
      <c r="I36" s="70"/>
      <c r="J36" s="17"/>
      <c r="K36" s="17"/>
      <c r="L36" s="17"/>
      <c r="M36" s="17"/>
      <c r="N36" s="17"/>
      <c r="O36" s="17"/>
      <c r="P36" s="17"/>
      <c r="Q36" s="17"/>
      <c r="R36" s="17"/>
      <c r="S36" s="17"/>
      <c r="T36" s="51"/>
      <c r="AB36" s="82"/>
      <c r="AC36" s="82"/>
    </row>
    <row r="37" spans="1:32" ht="18" customHeight="1" x14ac:dyDescent="0.25">
      <c r="A37" s="42"/>
      <c r="B37" s="71" t="s">
        <v>111</v>
      </c>
      <c r="C37" s="72"/>
      <c r="D37" s="72"/>
      <c r="E37" s="72"/>
      <c r="F37" s="73" t="s">
        <v>7</v>
      </c>
      <c r="G37" s="73" t="s">
        <v>91</v>
      </c>
      <c r="H37" s="73" t="s">
        <v>92</v>
      </c>
      <c r="I37" s="73" t="s">
        <v>93</v>
      </c>
      <c r="J37" s="17"/>
      <c r="K37" s="149" t="s">
        <v>194</v>
      </c>
      <c r="L37" s="150"/>
      <c r="M37" s="150"/>
      <c r="N37" s="150"/>
      <c r="O37" s="150"/>
      <c r="P37" s="151"/>
      <c r="Q37" s="17"/>
      <c r="R37" s="152" t="s">
        <v>157</v>
      </c>
      <c r="S37" s="152"/>
      <c r="T37" s="152"/>
      <c r="U37" s="152"/>
      <c r="V37" s="152"/>
      <c r="AB37" s="82"/>
      <c r="AC37" s="82"/>
    </row>
    <row r="38" spans="1:32" ht="18" customHeight="1" x14ac:dyDescent="0.25">
      <c r="A38" s="42"/>
      <c r="B38" s="64">
        <v>4.01</v>
      </c>
      <c r="C38" s="146" t="s">
        <v>147</v>
      </c>
      <c r="D38" s="147"/>
      <c r="E38" s="148"/>
      <c r="F38" s="65">
        <v>0.05</v>
      </c>
      <c r="G38" s="78" t="s">
        <v>120</v>
      </c>
      <c r="H38" s="78" t="s">
        <v>120</v>
      </c>
      <c r="I38" s="79">
        <v>3</v>
      </c>
      <c r="J38" s="17"/>
      <c r="K38" s="114" t="s">
        <v>153</v>
      </c>
      <c r="L38" s="115"/>
      <c r="M38" s="112" t="s">
        <v>154</v>
      </c>
      <c r="N38" s="112" t="s">
        <v>155</v>
      </c>
      <c r="O38" s="113"/>
      <c r="P38" s="112" t="s">
        <v>156</v>
      </c>
      <c r="Q38" s="17"/>
      <c r="R38" s="116" t="s">
        <v>158</v>
      </c>
      <c r="S38" s="113" t="s">
        <v>159</v>
      </c>
      <c r="T38" s="117" t="s">
        <v>160</v>
      </c>
      <c r="U38" s="117" t="s">
        <v>161</v>
      </c>
      <c r="V38" s="117" t="s">
        <v>162</v>
      </c>
      <c r="AB38" s="82"/>
      <c r="AC38" s="82"/>
    </row>
    <row r="39" spans="1:32" ht="18" customHeight="1" x14ac:dyDescent="0.25">
      <c r="A39" s="42"/>
      <c r="B39" s="64">
        <v>4.0199999999999996</v>
      </c>
      <c r="C39" s="146" t="s">
        <v>25</v>
      </c>
      <c r="D39" s="147"/>
      <c r="E39" s="148"/>
      <c r="F39" s="65">
        <v>0.95</v>
      </c>
      <c r="G39" s="68" t="s">
        <v>121</v>
      </c>
      <c r="H39" s="68" t="s">
        <v>121</v>
      </c>
      <c r="I39" s="76">
        <v>6</v>
      </c>
      <c r="J39" s="17"/>
      <c r="K39" s="145"/>
      <c r="L39" s="144"/>
      <c r="M39" s="108"/>
      <c r="N39" s="143"/>
      <c r="O39" s="144"/>
      <c r="P39" s="108"/>
      <c r="Q39" s="17"/>
      <c r="R39" s="118"/>
      <c r="S39" s="118"/>
      <c r="T39" s="111"/>
      <c r="U39" s="108"/>
      <c r="V39" s="108"/>
      <c r="AB39" s="82"/>
      <c r="AC39" s="82"/>
    </row>
    <row r="40" spans="1:32" ht="18" customHeight="1" x14ac:dyDescent="0.25">
      <c r="A40" s="42"/>
      <c r="B40" s="64">
        <v>4.03</v>
      </c>
      <c r="C40" s="146" t="s">
        <v>148</v>
      </c>
      <c r="D40" s="147"/>
      <c r="E40" s="148"/>
      <c r="F40" s="65">
        <v>0.05</v>
      </c>
      <c r="G40" s="78" t="s">
        <v>120</v>
      </c>
      <c r="H40" s="78" t="s">
        <v>120</v>
      </c>
      <c r="I40" s="67">
        <v>3</v>
      </c>
      <c r="J40" s="17"/>
      <c r="K40" s="143"/>
      <c r="L40" s="144"/>
      <c r="M40" s="110"/>
      <c r="N40" s="145"/>
      <c r="O40" s="144"/>
      <c r="P40" s="110"/>
      <c r="Q40" s="17"/>
      <c r="R40" s="118"/>
      <c r="S40" s="118"/>
      <c r="T40" s="111"/>
      <c r="U40" s="108"/>
      <c r="V40" s="108"/>
      <c r="AB40" s="82"/>
      <c r="AC40" s="82"/>
    </row>
    <row r="41" spans="1:32" ht="18" customHeight="1" x14ac:dyDescent="0.25">
      <c r="A41" s="42"/>
      <c r="B41" s="64">
        <v>4.04</v>
      </c>
      <c r="C41" s="146" t="s">
        <v>149</v>
      </c>
      <c r="D41" s="147"/>
      <c r="E41" s="148"/>
      <c r="F41" s="77">
        <v>4</v>
      </c>
      <c r="G41" s="78" t="s">
        <v>120</v>
      </c>
      <c r="H41" s="68" t="s">
        <v>121</v>
      </c>
      <c r="I41" s="67">
        <v>3</v>
      </c>
      <c r="J41" s="17"/>
      <c r="K41" s="143"/>
      <c r="L41" s="144"/>
      <c r="M41" s="111"/>
      <c r="N41" s="145"/>
      <c r="O41" s="144"/>
      <c r="P41" s="111"/>
      <c r="Q41" s="17"/>
      <c r="R41" s="118"/>
      <c r="S41" s="118"/>
      <c r="T41" s="111"/>
      <c r="U41" s="108"/>
      <c r="V41" s="108"/>
      <c r="AB41" s="82"/>
      <c r="AC41" s="82"/>
    </row>
    <row r="42" spans="1:32" ht="18" customHeight="1" x14ac:dyDescent="0.25">
      <c r="A42" s="42"/>
      <c r="B42" s="64">
        <v>4.05</v>
      </c>
      <c r="C42" s="146" t="s">
        <v>27</v>
      </c>
      <c r="D42" s="147"/>
      <c r="E42" s="148"/>
      <c r="F42" s="65">
        <v>0.95</v>
      </c>
      <c r="G42" s="68" t="s">
        <v>121</v>
      </c>
      <c r="H42" s="78" t="s">
        <v>120</v>
      </c>
      <c r="I42" s="76">
        <v>6</v>
      </c>
      <c r="J42" s="17"/>
      <c r="K42" s="143"/>
      <c r="L42" s="144"/>
      <c r="M42" s="111"/>
      <c r="N42" s="145"/>
      <c r="O42" s="144"/>
      <c r="P42" s="111"/>
      <c r="Q42" s="17"/>
      <c r="R42" s="118"/>
      <c r="S42" s="118"/>
      <c r="T42" s="111"/>
      <c r="U42" s="108"/>
      <c r="V42" s="108"/>
      <c r="AB42" s="82"/>
      <c r="AC42" s="82"/>
    </row>
    <row r="43" spans="1:32" ht="18" customHeight="1" x14ac:dyDescent="0.25">
      <c r="A43" s="42"/>
      <c r="B43" s="64">
        <v>4.0599999999999996</v>
      </c>
      <c r="C43" s="146" t="s">
        <v>28</v>
      </c>
      <c r="D43" s="147"/>
      <c r="E43" s="148"/>
      <c r="F43" s="77">
        <v>4</v>
      </c>
      <c r="G43" s="78" t="s">
        <v>120</v>
      </c>
      <c r="H43" s="78" t="s">
        <v>120</v>
      </c>
      <c r="I43" s="79">
        <v>3</v>
      </c>
      <c r="J43" s="17"/>
      <c r="K43" s="143"/>
      <c r="L43" s="144"/>
      <c r="M43" s="111"/>
      <c r="N43" s="145"/>
      <c r="O43" s="144"/>
      <c r="P43" s="111"/>
      <c r="Q43" s="81"/>
      <c r="R43" s="109"/>
      <c r="S43" s="108"/>
      <c r="T43" s="108"/>
      <c r="U43" s="108"/>
      <c r="V43" s="108"/>
      <c r="AB43" s="82"/>
      <c r="AC43" s="82"/>
    </row>
    <row r="44" spans="1:32" ht="18.75" customHeight="1" x14ac:dyDescent="0.25">
      <c r="A44" s="42"/>
      <c r="B44" s="64">
        <v>4.07</v>
      </c>
      <c r="C44" s="146" t="s">
        <v>65</v>
      </c>
      <c r="D44" s="147"/>
      <c r="E44" s="148"/>
      <c r="F44" s="65">
        <v>0</v>
      </c>
      <c r="G44" s="68" t="s">
        <v>121</v>
      </c>
      <c r="H44" s="68" t="s">
        <v>121</v>
      </c>
      <c r="I44" s="79">
        <v>3</v>
      </c>
      <c r="J44" s="17"/>
      <c r="K44" s="145"/>
      <c r="L44" s="144"/>
      <c r="M44" s="111"/>
      <c r="N44" s="145"/>
      <c r="O44" s="144"/>
      <c r="P44" s="111"/>
      <c r="Q44" s="42"/>
      <c r="R44" s="109"/>
      <c r="S44" s="108"/>
      <c r="T44" s="108"/>
      <c r="U44" s="108"/>
      <c r="V44" s="108"/>
      <c r="X44" s="46">
        <v>1</v>
      </c>
      <c r="Y44" s="46" t="s">
        <v>167</v>
      </c>
      <c r="Z44" s="85">
        <v>7.0000000000000007E-2</v>
      </c>
      <c r="AB44" s="82"/>
      <c r="AC44" s="82"/>
    </row>
    <row r="45" spans="1:32" ht="15" x14ac:dyDescent="0.25">
      <c r="A45" s="42"/>
      <c r="B45" s="52"/>
      <c r="C45" s="52"/>
      <c r="D45" s="52"/>
      <c r="E45" s="52"/>
      <c r="F45" s="52"/>
      <c r="G45" s="52"/>
      <c r="H45" s="52"/>
      <c r="I45" s="52"/>
      <c r="J45" s="52"/>
      <c r="K45" s="145"/>
      <c r="L45" s="144"/>
      <c r="M45" s="111"/>
      <c r="N45" s="145"/>
      <c r="O45" s="144"/>
      <c r="P45" s="111"/>
      <c r="R45" s="108"/>
      <c r="S45" s="110"/>
      <c r="T45" s="110"/>
      <c r="U45" s="108"/>
      <c r="V45" s="108"/>
      <c r="X45" s="46">
        <v>2</v>
      </c>
      <c r="Y45" s="82" t="s">
        <v>180</v>
      </c>
      <c r="Z45" s="85">
        <v>0.1</v>
      </c>
      <c r="AB45" s="82"/>
      <c r="AC45" s="82"/>
    </row>
    <row r="46" spans="1:32" ht="15" customHeight="1" x14ac:dyDescent="0.25">
      <c r="A46" s="42"/>
      <c r="C46" s="107" t="s">
        <v>114</v>
      </c>
      <c r="D46" s="103" t="s">
        <v>121</v>
      </c>
      <c r="E46" s="55" t="s">
        <v>119</v>
      </c>
      <c r="F46" s="55"/>
      <c r="G46" s="56">
        <v>5</v>
      </c>
      <c r="K46" s="145"/>
      <c r="L46" s="144"/>
      <c r="M46" s="111"/>
      <c r="N46" s="145"/>
      <c r="O46" s="144"/>
      <c r="P46" s="111"/>
      <c r="Q46" s="42"/>
      <c r="R46" s="110"/>
      <c r="S46" s="110"/>
      <c r="T46" s="110"/>
      <c r="U46" s="108"/>
      <c r="V46" s="108"/>
      <c r="X46" s="46">
        <v>3</v>
      </c>
      <c r="Y46" s="82" t="s">
        <v>181</v>
      </c>
      <c r="Z46" s="85">
        <v>0.08</v>
      </c>
      <c r="AB46" s="82"/>
      <c r="AC46" s="82"/>
    </row>
    <row r="47" spans="1:32" ht="15" customHeight="1" x14ac:dyDescent="0.25">
      <c r="A47" s="42"/>
      <c r="C47" s="107" t="s">
        <v>115</v>
      </c>
      <c r="D47" s="104" t="s">
        <v>120</v>
      </c>
      <c r="E47" s="55" t="s">
        <v>118</v>
      </c>
      <c r="F47" s="55"/>
      <c r="G47" s="57">
        <v>6</v>
      </c>
      <c r="K47" s="145"/>
      <c r="L47" s="144"/>
      <c r="M47" s="111"/>
      <c r="N47" s="145"/>
      <c r="O47" s="144"/>
      <c r="P47" s="111"/>
      <c r="Q47" s="52"/>
      <c r="R47" s="111"/>
      <c r="S47" s="111"/>
      <c r="T47" s="111"/>
      <c r="U47" s="108"/>
      <c r="V47" s="108"/>
      <c r="X47" s="46">
        <v>4</v>
      </c>
      <c r="Y47" s="82" t="s">
        <v>182</v>
      </c>
      <c r="Z47" s="85">
        <v>0.04</v>
      </c>
      <c r="AB47" s="82"/>
      <c r="AC47" s="82"/>
    </row>
    <row r="48" spans="1:32" ht="15" customHeight="1" x14ac:dyDescent="0.25">
      <c r="A48" s="42"/>
      <c r="C48" s="107" t="s">
        <v>116</v>
      </c>
      <c r="D48" s="105" t="s">
        <v>107</v>
      </c>
      <c r="E48" s="55" t="s">
        <v>117</v>
      </c>
      <c r="F48" s="55"/>
      <c r="G48" s="58">
        <v>3</v>
      </c>
      <c r="Q48" s="52"/>
      <c r="R48" s="52"/>
      <c r="S48" s="52"/>
      <c r="T48" s="52"/>
      <c r="X48" s="46">
        <v>5</v>
      </c>
      <c r="Y48" s="82" t="s">
        <v>183</v>
      </c>
      <c r="Z48" s="85">
        <v>7.0000000000000007E-2</v>
      </c>
      <c r="AB48" s="82"/>
      <c r="AC48" s="82"/>
    </row>
    <row r="49" spans="1:38" ht="15" customHeight="1" x14ac:dyDescent="0.25">
      <c r="A49" s="42"/>
      <c r="C49" s="107" t="s">
        <v>108</v>
      </c>
      <c r="D49" s="106" t="s">
        <v>109</v>
      </c>
      <c r="E49" s="84" t="s">
        <v>110</v>
      </c>
      <c r="F49" s="84"/>
      <c r="G49" s="59" t="s">
        <v>122</v>
      </c>
      <c r="Q49" s="52"/>
      <c r="R49" s="52"/>
      <c r="S49" s="52"/>
      <c r="T49" s="52"/>
      <c r="X49" s="46">
        <v>6</v>
      </c>
      <c r="Y49" s="46" t="s">
        <v>168</v>
      </c>
      <c r="Z49" s="85">
        <v>0.03</v>
      </c>
      <c r="AB49" s="82"/>
      <c r="AC49" s="82"/>
    </row>
    <row r="50" spans="1:38" ht="15" customHeight="1" x14ac:dyDescent="0.25">
      <c r="A50" s="42"/>
      <c r="C50" s="107"/>
      <c r="D50" s="55"/>
      <c r="E50" s="60"/>
      <c r="F50" s="55"/>
      <c r="G50" s="55"/>
      <c r="H50" s="55"/>
      <c r="I50" s="55"/>
      <c r="Q50" s="52"/>
      <c r="R50" s="52"/>
      <c r="S50" s="52"/>
      <c r="T50" s="52"/>
      <c r="X50" s="46">
        <v>7</v>
      </c>
      <c r="Y50" s="82" t="s">
        <v>184</v>
      </c>
      <c r="Z50" s="85">
        <v>0.11</v>
      </c>
      <c r="AB50" s="82"/>
      <c r="AC50" s="82"/>
    </row>
    <row r="51" spans="1:38" ht="15" customHeight="1" x14ac:dyDescent="0.25">
      <c r="A51" s="42"/>
      <c r="C51" s="107" t="s">
        <v>152</v>
      </c>
      <c r="D51" s="60" t="s">
        <v>91</v>
      </c>
      <c r="F51" s="61"/>
      <c r="G51" s="61"/>
      <c r="H51" s="61"/>
      <c r="I51" s="61"/>
      <c r="Q51" s="52"/>
      <c r="R51" s="52"/>
      <c r="S51" s="52"/>
      <c r="T51" s="52"/>
      <c r="X51" s="46">
        <v>8</v>
      </c>
      <c r="Y51" s="82" t="s">
        <v>190</v>
      </c>
      <c r="Z51" s="85">
        <v>0.05</v>
      </c>
      <c r="AB51" s="82"/>
      <c r="AC51" s="82"/>
      <c r="AD51" s="82"/>
      <c r="AE51" s="82"/>
      <c r="AF51" s="82"/>
      <c r="AG51" s="82"/>
      <c r="AH51" s="82"/>
      <c r="AI51" s="82"/>
      <c r="AJ51" s="82"/>
      <c r="AK51" s="82"/>
      <c r="AL51" s="82"/>
    </row>
    <row r="52" spans="1:38" ht="15" customHeight="1" x14ac:dyDescent="0.25">
      <c r="A52" s="42"/>
      <c r="C52" s="107" t="s">
        <v>151</v>
      </c>
      <c r="D52" s="60" t="s">
        <v>92</v>
      </c>
      <c r="F52" s="61"/>
      <c r="G52" s="61"/>
      <c r="H52" s="61"/>
      <c r="I52" s="61"/>
      <c r="Q52" s="52"/>
      <c r="R52" s="52"/>
      <c r="S52" s="52"/>
      <c r="T52" s="52"/>
      <c r="X52" s="46">
        <v>9</v>
      </c>
      <c r="Y52" s="82" t="s">
        <v>185</v>
      </c>
      <c r="Z52" s="85">
        <v>0.04</v>
      </c>
      <c r="AB52" s="82"/>
      <c r="AC52" s="82"/>
      <c r="AD52" s="82"/>
      <c r="AE52" s="82"/>
      <c r="AF52" s="82"/>
      <c r="AG52" s="82"/>
      <c r="AH52" s="82"/>
      <c r="AI52" s="82"/>
      <c r="AJ52" s="82"/>
      <c r="AK52" s="82"/>
      <c r="AL52" s="82"/>
    </row>
    <row r="53" spans="1:38" ht="15" customHeight="1" x14ac:dyDescent="0.25">
      <c r="A53" s="42"/>
      <c r="C53" s="107" t="s">
        <v>150</v>
      </c>
      <c r="D53" s="60" t="s">
        <v>93</v>
      </c>
      <c r="F53" s="61"/>
      <c r="G53" s="61"/>
      <c r="H53" s="61"/>
      <c r="I53" s="61"/>
      <c r="Q53" s="52"/>
      <c r="R53" s="52"/>
      <c r="S53" s="52"/>
      <c r="T53" s="52"/>
      <c r="X53" s="46">
        <v>10</v>
      </c>
      <c r="Y53" s="82" t="s">
        <v>186</v>
      </c>
      <c r="Z53" s="85">
        <v>0.17</v>
      </c>
      <c r="AB53" s="82"/>
      <c r="AC53" s="82"/>
      <c r="AD53" s="82"/>
      <c r="AE53" s="82"/>
      <c r="AF53" s="82"/>
      <c r="AG53" s="82"/>
      <c r="AH53" s="82"/>
      <c r="AI53" s="82"/>
      <c r="AJ53" s="82"/>
      <c r="AK53" s="82"/>
      <c r="AL53" s="82"/>
    </row>
    <row r="54" spans="1:38" ht="15" x14ac:dyDescent="0.25">
      <c r="B54" s="53"/>
      <c r="C54" s="53"/>
      <c r="D54" s="53"/>
      <c r="E54" s="53"/>
      <c r="F54" s="53"/>
      <c r="G54" s="53"/>
      <c r="H54" s="53"/>
      <c r="I54" s="53"/>
      <c r="J54" s="53"/>
      <c r="K54" s="53"/>
      <c r="L54" s="53"/>
      <c r="M54" s="53"/>
      <c r="N54" s="53"/>
      <c r="O54" s="53"/>
      <c r="P54" s="53"/>
      <c r="Q54" s="53"/>
      <c r="R54" s="53"/>
      <c r="S54" s="53"/>
      <c r="T54" s="52"/>
      <c r="X54" s="46">
        <v>11</v>
      </c>
      <c r="Y54" s="82" t="s">
        <v>187</v>
      </c>
      <c r="Z54" s="85">
        <v>0.1</v>
      </c>
      <c r="AB54" s="82"/>
      <c r="AC54" s="82"/>
      <c r="AD54" s="82"/>
      <c r="AE54" s="82"/>
      <c r="AF54" s="82"/>
      <c r="AG54" s="82"/>
      <c r="AH54" s="82"/>
      <c r="AI54" s="82"/>
      <c r="AJ54" s="82"/>
      <c r="AK54" s="82"/>
      <c r="AL54" s="82"/>
    </row>
    <row r="55" spans="1:38" ht="15" x14ac:dyDescent="0.25">
      <c r="B55" s="53"/>
      <c r="C55" s="53"/>
      <c r="D55" s="53"/>
      <c r="E55" s="53"/>
      <c r="F55" s="53"/>
      <c r="G55" s="53"/>
      <c r="H55" s="53"/>
      <c r="I55" s="53"/>
      <c r="J55" s="53"/>
      <c r="K55" s="53"/>
      <c r="L55" s="53"/>
      <c r="M55" s="53"/>
      <c r="N55" s="53"/>
      <c r="O55" s="53"/>
      <c r="P55" s="53"/>
      <c r="Q55" s="53"/>
      <c r="R55" s="53"/>
      <c r="S55" s="53"/>
      <c r="T55" s="52"/>
      <c r="X55" s="46">
        <v>12</v>
      </c>
      <c r="Y55" s="82" t="s">
        <v>188</v>
      </c>
      <c r="Z55" s="85">
        <v>0.04</v>
      </c>
      <c r="AB55" s="82"/>
      <c r="AC55" s="82"/>
      <c r="AD55" s="82"/>
      <c r="AE55" s="82"/>
      <c r="AF55" s="82"/>
      <c r="AG55" s="82"/>
      <c r="AH55" s="82"/>
      <c r="AI55" s="82"/>
      <c r="AJ55" s="82"/>
      <c r="AK55" s="82"/>
      <c r="AL55" s="82"/>
    </row>
    <row r="56" spans="1:38" ht="15" x14ac:dyDescent="0.25">
      <c r="B56" s="53"/>
      <c r="C56" s="53"/>
      <c r="D56" s="53"/>
      <c r="E56" s="53"/>
      <c r="F56" s="53"/>
      <c r="G56" s="53"/>
      <c r="H56" s="53"/>
      <c r="I56" s="53"/>
      <c r="J56" s="53"/>
      <c r="K56" s="53"/>
      <c r="L56" s="53"/>
      <c r="M56" s="53"/>
      <c r="N56" s="53"/>
      <c r="O56" s="53"/>
      <c r="P56" s="53"/>
      <c r="Q56" s="53"/>
      <c r="R56" s="53"/>
      <c r="S56" s="53"/>
      <c r="T56" s="52"/>
      <c r="X56" s="46">
        <v>13</v>
      </c>
      <c r="Y56" s="82" t="s">
        <v>189</v>
      </c>
      <c r="Z56" s="85">
        <v>0.1</v>
      </c>
      <c r="AB56" s="82"/>
      <c r="AC56" s="82"/>
      <c r="AD56" s="82"/>
      <c r="AE56" s="82"/>
      <c r="AF56" s="82"/>
      <c r="AG56" s="82"/>
      <c r="AH56" s="82"/>
      <c r="AI56" s="82"/>
      <c r="AJ56" s="82"/>
      <c r="AK56" s="82"/>
      <c r="AL56" s="82"/>
    </row>
    <row r="57" spans="1:38" ht="15" x14ac:dyDescent="0.25">
      <c r="B57" s="53"/>
      <c r="C57" s="53"/>
      <c r="D57" s="53"/>
      <c r="E57" s="53"/>
      <c r="F57" s="53"/>
      <c r="G57" s="53"/>
      <c r="H57" s="53"/>
      <c r="I57" s="53"/>
      <c r="J57" s="53"/>
      <c r="K57" s="53"/>
      <c r="L57" s="53"/>
      <c r="M57" s="53"/>
      <c r="N57" s="53"/>
      <c r="O57" s="53"/>
      <c r="P57" s="53"/>
      <c r="Q57" s="53"/>
      <c r="R57" s="53"/>
      <c r="S57" s="53"/>
      <c r="T57" s="52"/>
      <c r="AB57" s="82"/>
      <c r="AC57" s="82"/>
      <c r="AD57" s="82"/>
      <c r="AE57" s="82"/>
      <c r="AF57" s="82"/>
      <c r="AG57" s="82"/>
      <c r="AH57" s="82"/>
      <c r="AI57" s="82"/>
      <c r="AJ57" s="82"/>
      <c r="AK57" s="82"/>
      <c r="AL57" s="82"/>
    </row>
    <row r="58" spans="1:38" ht="15" x14ac:dyDescent="0.25">
      <c r="B58" s="53"/>
      <c r="C58" s="53"/>
      <c r="D58" s="53"/>
      <c r="E58" s="53"/>
      <c r="F58" s="53"/>
      <c r="G58" s="53"/>
      <c r="H58" s="53"/>
      <c r="I58" s="53"/>
      <c r="J58" s="53"/>
      <c r="K58" s="53"/>
      <c r="L58" s="53"/>
      <c r="M58" s="53"/>
      <c r="N58" s="53"/>
      <c r="O58" s="53"/>
      <c r="P58" s="53"/>
      <c r="Q58" s="53"/>
      <c r="R58" s="53"/>
      <c r="S58" s="53"/>
      <c r="T58" s="52"/>
      <c r="AB58" s="82"/>
      <c r="AC58" s="82"/>
      <c r="AD58" s="82"/>
      <c r="AE58" s="82"/>
      <c r="AF58" s="82"/>
      <c r="AG58" s="82"/>
      <c r="AH58" s="82"/>
      <c r="AI58" s="82"/>
      <c r="AJ58" s="82"/>
      <c r="AK58" s="82"/>
      <c r="AL58" s="82"/>
    </row>
    <row r="59" spans="1:38" ht="15" x14ac:dyDescent="0.25">
      <c r="B59" s="53"/>
      <c r="C59" s="53"/>
      <c r="D59" s="53"/>
      <c r="E59" s="53"/>
      <c r="F59" s="53"/>
      <c r="G59" s="53"/>
      <c r="H59" s="53"/>
      <c r="I59" s="53"/>
      <c r="J59" s="53"/>
      <c r="K59" s="53"/>
      <c r="L59" s="53"/>
      <c r="M59" s="53"/>
      <c r="N59" s="53"/>
      <c r="O59" s="53"/>
      <c r="P59" s="53"/>
      <c r="Q59" s="53"/>
      <c r="R59" s="53"/>
      <c r="S59" s="53"/>
      <c r="T59" s="52"/>
    </row>
    <row r="60" spans="1:38" ht="15" x14ac:dyDescent="0.25">
      <c r="B60" s="53"/>
      <c r="C60" s="53"/>
      <c r="D60" s="53"/>
      <c r="E60" s="53"/>
      <c r="F60" s="53"/>
      <c r="G60" s="53"/>
      <c r="H60" s="53"/>
      <c r="I60" s="53"/>
      <c r="J60" s="53"/>
      <c r="K60" s="53"/>
      <c r="L60" s="53"/>
      <c r="M60" s="53"/>
      <c r="N60" s="53"/>
      <c r="O60" s="53"/>
      <c r="P60" s="53"/>
      <c r="Q60" s="53"/>
      <c r="R60" s="53"/>
      <c r="S60" s="53"/>
      <c r="T60" s="52"/>
    </row>
    <row r="61" spans="1:38" ht="15" x14ac:dyDescent="0.25">
      <c r="B61" s="46"/>
      <c r="T61" s="42"/>
    </row>
    <row r="62" spans="1:38" ht="15" x14ac:dyDescent="0.25">
      <c r="B62" s="46"/>
      <c r="T62" s="42"/>
    </row>
    <row r="63" spans="1:38" ht="15" x14ac:dyDescent="0.25">
      <c r="B63" s="46"/>
      <c r="T63" s="42"/>
    </row>
    <row r="64" spans="1:38" ht="15" x14ac:dyDescent="0.25">
      <c r="B64" s="46"/>
      <c r="T64" s="42"/>
    </row>
    <row r="65" spans="2:20" ht="15" x14ac:dyDescent="0.25">
      <c r="B65" s="46"/>
      <c r="T65" s="42"/>
    </row>
    <row r="66" spans="2:20" ht="15" x14ac:dyDescent="0.25">
      <c r="B66" s="46"/>
      <c r="T66" s="42"/>
    </row>
    <row r="67" spans="2:20" ht="15" x14ac:dyDescent="0.25">
      <c r="B67" s="46"/>
      <c r="T67" s="42"/>
    </row>
    <row r="68" spans="2:20" ht="15" x14ac:dyDescent="0.25">
      <c r="B68" s="46"/>
      <c r="T68" s="42"/>
    </row>
    <row r="69" spans="2:20" ht="15" x14ac:dyDescent="0.25">
      <c r="B69" s="46"/>
    </row>
    <row r="70" spans="2:20" ht="15" x14ac:dyDescent="0.25">
      <c r="B70" s="46"/>
    </row>
    <row r="71" spans="2:20" ht="15" x14ac:dyDescent="0.25">
      <c r="B71" s="46"/>
    </row>
    <row r="72" spans="2:20" ht="15" x14ac:dyDescent="0.25">
      <c r="B72" s="46"/>
    </row>
    <row r="73" spans="2:20" ht="15" x14ac:dyDescent="0.25">
      <c r="B73" s="46"/>
    </row>
    <row r="74" spans="2:20" ht="15" x14ac:dyDescent="0.25">
      <c r="B74" s="46"/>
    </row>
    <row r="75" spans="2:20" ht="15" x14ac:dyDescent="0.25">
      <c r="B75" s="46"/>
    </row>
  </sheetData>
  <mergeCells count="58">
    <mergeCell ref="B2:C2"/>
    <mergeCell ref="G2:T2"/>
    <mergeCell ref="U2:V2"/>
    <mergeCell ref="K19:O19"/>
    <mergeCell ref="C19:E19"/>
    <mergeCell ref="C18:E18"/>
    <mergeCell ref="C17:E17"/>
    <mergeCell ref="C16:E16"/>
    <mergeCell ref="C5:E5"/>
    <mergeCell ref="C6:E6"/>
    <mergeCell ref="C7:E7"/>
    <mergeCell ref="C8:E8"/>
    <mergeCell ref="C9:E9"/>
    <mergeCell ref="C10:E10"/>
    <mergeCell ref="C39:E39"/>
    <mergeCell ref="C38:E38"/>
    <mergeCell ref="C35:E35"/>
    <mergeCell ref="C34:E34"/>
    <mergeCell ref="R37:V37"/>
    <mergeCell ref="C44:E44"/>
    <mergeCell ref="C43:E43"/>
    <mergeCell ref="C42:E42"/>
    <mergeCell ref="C41:E41"/>
    <mergeCell ref="C40:E40"/>
    <mergeCell ref="K45:L45"/>
    <mergeCell ref="K46:L46"/>
    <mergeCell ref="K47:L47"/>
    <mergeCell ref="N42:O42"/>
    <mergeCell ref="N43:O43"/>
    <mergeCell ref="N44:O44"/>
    <mergeCell ref="N45:O45"/>
    <mergeCell ref="N46:O46"/>
    <mergeCell ref="N47:O47"/>
    <mergeCell ref="K42:L42"/>
    <mergeCell ref="K43:L43"/>
    <mergeCell ref="K44:L44"/>
    <mergeCell ref="C11:E11"/>
    <mergeCell ref="C12:E12"/>
    <mergeCell ref="C13:E13"/>
    <mergeCell ref="K37:P37"/>
    <mergeCell ref="C32:E32"/>
    <mergeCell ref="C29:E29"/>
    <mergeCell ref="C28:E28"/>
    <mergeCell ref="C27:E27"/>
    <mergeCell ref="C26:E26"/>
    <mergeCell ref="C25:E25"/>
    <mergeCell ref="C24:E24"/>
    <mergeCell ref="C23:E23"/>
    <mergeCell ref="C22:E22"/>
    <mergeCell ref="C21:E21"/>
    <mergeCell ref="C20:E20"/>
    <mergeCell ref="C33:E33"/>
    <mergeCell ref="K40:L40"/>
    <mergeCell ref="K41:L41"/>
    <mergeCell ref="N39:O39"/>
    <mergeCell ref="N40:O40"/>
    <mergeCell ref="N41:O41"/>
    <mergeCell ref="K39:L39"/>
  </mergeCells>
  <printOptions horizontalCentered="1"/>
  <pageMargins left="0.39370078740157483" right="0.39370078740157483" top="0.59055118110236227" bottom="0.59055118110236227" header="0.31496062992125984" footer="0.31496062992125984"/>
  <pageSetup paperSize="8" scale="74" orientation="landscape" r:id="rId1"/>
  <headerFooter>
    <oddFooter>&amp;L&amp;1#&amp;"Calibri"&amp;11&amp;K000000OFFICIAL</oddFooter>
  </headerFooter>
  <ignoredErrors>
    <ignoredError sqref="B32:B35 B25 B1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5" bottom="0.75" header="0.3" footer="0.3"/>
  <pageSetup orientation="portrait" r:id="rId1"/>
  <headerFooter>
    <oddFooter>&amp;L&amp;1#&amp;"Calibri"&amp;11&amp;K000000OFFICIAL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7" right="0.7" top="0.75" bottom="0.75" header="0.3" footer="0.3"/>
  <pageSetup orientation="portrait" r:id="rId1"/>
  <headerFooter>
    <oddFooter>&amp;L&amp;1#&amp;"Calibri"&amp;11&amp;K000000OFFICIAL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Measures</vt:lpstr>
      <vt:lpstr>AO sample report</vt:lpstr>
      <vt:lpstr>CPO sample report</vt:lpstr>
      <vt:lpstr>Sheet1</vt:lpstr>
      <vt:lpstr>Sheet2</vt:lpstr>
      <vt:lpstr>'AO sample report'!Print_Area</vt:lpstr>
      <vt:lpstr>'CPO sample report'!Print_Area</vt:lpstr>
      <vt:lpstr>Measures!Print_Area</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Deidre Steain</dc:creator>
  <cp:lastModifiedBy>Vanessa Coles (DTF)</cp:lastModifiedBy>
  <cp:lastPrinted>2014-12-09T21:13:50Z</cp:lastPrinted>
  <dcterms:created xsi:type="dcterms:W3CDTF">2014-10-30T23:26:37Z</dcterms:created>
  <dcterms:modified xsi:type="dcterms:W3CDTF">2022-05-23T22:16:35Z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58ebbd-6c5e-441f-bfc9-4eb8c11e3978_Enabled">
    <vt:lpwstr>true</vt:lpwstr>
  </property>
  <property fmtid="{D5CDD505-2E9C-101B-9397-08002B2CF9AE}" pid="3" name="MSIP_Label_7158ebbd-6c5e-441f-bfc9-4eb8c11e3978_SetDate">
    <vt:lpwstr>2022-05-23T22:16:10Z</vt:lpwstr>
  </property>
  <property fmtid="{D5CDD505-2E9C-101B-9397-08002B2CF9AE}" pid="4" name="MSIP_Label_7158ebbd-6c5e-441f-bfc9-4eb8c11e3978_Method">
    <vt:lpwstr>Privileged</vt:lpwstr>
  </property>
  <property fmtid="{D5CDD505-2E9C-101B-9397-08002B2CF9AE}" pid="5" name="MSIP_Label_7158ebbd-6c5e-441f-bfc9-4eb8c11e3978_Name">
    <vt:lpwstr>7158ebbd-6c5e-441f-bfc9-4eb8c11e3978</vt:lpwstr>
  </property>
  <property fmtid="{D5CDD505-2E9C-101B-9397-08002B2CF9AE}" pid="6" name="MSIP_Label_7158ebbd-6c5e-441f-bfc9-4eb8c11e3978_SiteId">
    <vt:lpwstr>722ea0be-3e1c-4b11-ad6f-9401d6856e24</vt:lpwstr>
  </property>
  <property fmtid="{D5CDD505-2E9C-101B-9397-08002B2CF9AE}" pid="7" name="MSIP_Label_7158ebbd-6c5e-441f-bfc9-4eb8c11e3978_ActionId">
    <vt:lpwstr>9ac175b0-677c-4eef-a262-7802696a467e</vt:lpwstr>
  </property>
  <property fmtid="{D5CDD505-2E9C-101B-9397-08002B2CF9AE}" pid="8" name="MSIP_Label_7158ebbd-6c5e-441f-bfc9-4eb8c11e3978_ContentBits">
    <vt:lpwstr>2</vt:lpwstr>
  </property>
</Properties>
</file>